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eimu\Desktop\古賀\キンボールスポーツ\H31\日本海カップ\"/>
    </mc:Choice>
  </mc:AlternateContent>
  <workbookProtection workbookPassword="E888" lockStructure="1"/>
  <bookViews>
    <workbookView xWindow="120" yWindow="15" windowWidth="12120" windowHeight="9120"/>
  </bookViews>
  <sheets>
    <sheet name="参加申込書（ＷＥＢ）" sheetId="5" r:id="rId1"/>
    <sheet name="参加申込書（手書き）" sheetId="1" state="hidden" r:id="rId2"/>
    <sheet name="選手確認表" sheetId="7" state="hidden" r:id="rId3"/>
    <sheet name="確認用" sheetId="8" state="hidden" r:id="rId4"/>
    <sheet name="転記用" sheetId="6" state="hidden" r:id="rId5"/>
  </sheets>
  <definedNames>
    <definedName name="_xlnm.Print_Area" localSheetId="0">'参加申込書（ＷＥＢ）'!$A$1:$O$46</definedName>
    <definedName name="_xlnm.Print_Area" localSheetId="1">'参加申込書（手書き）'!$A$1:$M$44</definedName>
    <definedName name="_xlnm.Print_Area" localSheetId="2">選手確認表!$A$1:$H$23</definedName>
  </definedNames>
  <calcPr calcId="152511"/>
</workbook>
</file>

<file path=xl/calcChain.xml><?xml version="1.0" encoding="utf-8"?>
<calcChain xmlns="http://schemas.openxmlformats.org/spreadsheetml/2006/main">
  <c r="D7" i="5" l="1"/>
  <c r="A3" i="7" s="1"/>
  <c r="B22" i="7" s="1"/>
  <c r="AR3" i="6"/>
  <c r="AQ3" i="6"/>
  <c r="D8" i="5"/>
  <c r="BE28" i="6"/>
  <c r="BC28" i="6"/>
  <c r="BB28" i="6"/>
  <c r="AZ28" i="6"/>
  <c r="AY28" i="6"/>
  <c r="AX28" i="6"/>
  <c r="AW28" i="6"/>
  <c r="AU28" i="6"/>
  <c r="AS28" i="6"/>
  <c r="AR28" i="6"/>
  <c r="AP28" i="6"/>
  <c r="AN28" i="6"/>
  <c r="AM28" i="6"/>
  <c r="AK28" i="6"/>
  <c r="AI28" i="6"/>
  <c r="AH28" i="6"/>
  <c r="AF28" i="6"/>
  <c r="AD28" i="6"/>
  <c r="AC28" i="6"/>
  <c r="AA28" i="6"/>
  <c r="Y28" i="6"/>
  <c r="X28" i="6"/>
  <c r="V28" i="6"/>
  <c r="U28" i="6"/>
  <c r="S28" i="6"/>
  <c r="R28" i="6"/>
  <c r="P28" i="6"/>
  <c r="O28" i="6"/>
  <c r="N28" i="6"/>
  <c r="M28" i="6"/>
  <c r="H28" i="6"/>
  <c r="G28" i="6"/>
  <c r="F28" i="6"/>
  <c r="E28" i="6"/>
  <c r="D28" i="6"/>
  <c r="C28" i="6"/>
  <c r="AE28" i="6"/>
  <c r="AB28" i="6"/>
  <c r="Z28" i="6"/>
  <c r="W28" i="6"/>
  <c r="T28" i="6"/>
  <c r="Q28" i="6"/>
  <c r="K28" i="6"/>
  <c r="J28" i="6"/>
  <c r="I28" i="6"/>
  <c r="AT28" i="6"/>
  <c r="AQ28" i="6"/>
  <c r="AO28" i="6"/>
  <c r="AL28" i="6"/>
  <c r="AJ28" i="6"/>
  <c r="AG28" i="6"/>
  <c r="AV28" i="6"/>
  <c r="BA28" i="6"/>
  <c r="BD28" i="6"/>
  <c r="BH28" i="6"/>
  <c r="D22" i="8"/>
  <c r="C22" i="8"/>
  <c r="B22" i="8"/>
  <c r="A22" i="8"/>
  <c r="D20" i="8"/>
  <c r="C20" i="8"/>
  <c r="B20" i="8"/>
  <c r="A20" i="8"/>
  <c r="J15" i="8"/>
  <c r="K15" i="8"/>
  <c r="L15" i="8"/>
  <c r="M15" i="8"/>
  <c r="F5" i="8" s="1"/>
  <c r="AM3" i="8" s="1"/>
  <c r="J16" i="8"/>
  <c r="K16" i="8"/>
  <c r="L16" i="8"/>
  <c r="M16" i="8"/>
  <c r="G5" i="8" s="1"/>
  <c r="AN3" i="8" s="1"/>
  <c r="J17" i="8"/>
  <c r="K17" i="8"/>
  <c r="L17" i="8"/>
  <c r="M17" i="8"/>
  <c r="H5" i="8" s="1"/>
  <c r="AO3" i="8" s="1"/>
  <c r="J18" i="8"/>
  <c r="K18" i="8"/>
  <c r="L18" i="8"/>
  <c r="M18" i="8"/>
  <c r="I5" i="8" s="1"/>
  <c r="AP3" i="8" s="1"/>
  <c r="B3" i="8"/>
  <c r="C3" i="8"/>
  <c r="E3" i="8"/>
  <c r="F3" i="8"/>
  <c r="G3" i="8"/>
  <c r="H3" i="8"/>
  <c r="I3" i="8"/>
  <c r="J3" i="8"/>
  <c r="K3" i="8"/>
  <c r="L3" i="8"/>
  <c r="M3" i="8"/>
  <c r="N3" i="8"/>
  <c r="O3" i="8"/>
  <c r="P3" i="8"/>
  <c r="Q3" i="8"/>
  <c r="R3" i="8"/>
  <c r="S3" i="8"/>
  <c r="T3" i="8"/>
  <c r="AC3" i="8"/>
  <c r="AD3" i="8"/>
  <c r="AE3" i="8"/>
  <c r="AF3" i="8"/>
  <c r="AG3" i="8"/>
  <c r="AH3" i="8"/>
  <c r="M11" i="8"/>
  <c r="B5" i="8" s="1"/>
  <c r="AI3" i="8" s="1"/>
  <c r="M12" i="8"/>
  <c r="C5" i="8" s="1"/>
  <c r="AJ3" i="8" s="1"/>
  <c r="M13" i="8"/>
  <c r="D5" i="8" s="1"/>
  <c r="AK3" i="8" s="1"/>
  <c r="M14" i="8"/>
  <c r="E5" i="8"/>
  <c r="AL3" i="8" s="1"/>
  <c r="A8" i="8"/>
  <c r="B8" i="8"/>
  <c r="C8" i="8"/>
  <c r="D8" i="8"/>
  <c r="D10" i="8"/>
  <c r="D12" i="8"/>
  <c r="D14" i="8"/>
  <c r="D16" i="8"/>
  <c r="D18" i="8"/>
  <c r="D24" i="8"/>
  <c r="D26" i="8"/>
  <c r="J8" i="8"/>
  <c r="A10" i="8"/>
  <c r="A12" i="8"/>
  <c r="A14" i="8"/>
  <c r="A16" i="8"/>
  <c r="A18" i="8"/>
  <c r="A24" i="8"/>
  <c r="A26" i="8"/>
  <c r="J9" i="8"/>
  <c r="B10" i="8"/>
  <c r="C10" i="8"/>
  <c r="B12" i="8"/>
  <c r="B14" i="8"/>
  <c r="B16" i="8"/>
  <c r="B18" i="8"/>
  <c r="B24" i="8"/>
  <c r="B26" i="8"/>
  <c r="J11" i="8"/>
  <c r="K11" i="8"/>
  <c r="L11" i="8"/>
  <c r="C12" i="8"/>
  <c r="C14" i="8"/>
  <c r="C16" i="8"/>
  <c r="C18" i="8"/>
  <c r="C24" i="8"/>
  <c r="C26" i="8"/>
  <c r="J12" i="8"/>
  <c r="K12" i="8"/>
  <c r="L12" i="8"/>
  <c r="J13" i="8"/>
  <c r="K13" i="8"/>
  <c r="L13" i="8"/>
  <c r="J14" i="8"/>
  <c r="K14" i="8"/>
  <c r="L14" i="8"/>
  <c r="I24" i="8"/>
  <c r="I29" i="8"/>
  <c r="N24" i="8"/>
  <c r="D16" i="7"/>
  <c r="D15" i="7"/>
  <c r="D14" i="7"/>
  <c r="D13" i="7"/>
  <c r="D12" i="7"/>
  <c r="D11" i="7"/>
  <c r="D10" i="7"/>
  <c r="D9" i="7"/>
  <c r="K9" i="7"/>
  <c r="K16" i="7"/>
  <c r="K15" i="7"/>
  <c r="K14" i="7"/>
  <c r="K13" i="7"/>
  <c r="K12" i="7"/>
  <c r="K11" i="7"/>
  <c r="K10" i="7"/>
  <c r="B13" i="7"/>
  <c r="C13" i="7"/>
  <c r="B14" i="7"/>
  <c r="C14" i="7"/>
  <c r="B15" i="7"/>
  <c r="C15" i="7"/>
  <c r="B16" i="7"/>
  <c r="C16" i="7"/>
  <c r="C12" i="7"/>
  <c r="C11" i="7"/>
  <c r="C10" i="7"/>
  <c r="C9" i="7"/>
  <c r="C7" i="7"/>
  <c r="C6" i="7"/>
  <c r="C5" i="7"/>
  <c r="B7" i="7"/>
  <c r="B6" i="7"/>
  <c r="B5" i="7"/>
  <c r="B4" i="7"/>
  <c r="M13" i="6"/>
  <c r="D5" i="6" s="1"/>
  <c r="AK3" i="6" s="1"/>
  <c r="M11" i="6"/>
  <c r="B5" i="6" s="1"/>
  <c r="AI3" i="6" s="1"/>
  <c r="M12" i="6"/>
  <c r="C5" i="6" s="1"/>
  <c r="AJ3" i="6" s="1"/>
  <c r="M14" i="6"/>
  <c r="E5" i="6" s="1"/>
  <c r="AL3" i="6" s="1"/>
  <c r="M15" i="6"/>
  <c r="F5" i="6" s="1"/>
  <c r="AM3" i="6" s="1"/>
  <c r="M16" i="6"/>
  <c r="G5" i="6" s="1"/>
  <c r="AN3" i="6" s="1"/>
  <c r="M17" i="6"/>
  <c r="H5" i="6" s="1"/>
  <c r="AO3" i="6" s="1"/>
  <c r="M18" i="6"/>
  <c r="I5" i="6" s="1"/>
  <c r="AP3" i="6" s="1"/>
  <c r="G2" i="7"/>
  <c r="A23" i="7"/>
  <c r="B12" i="7"/>
  <c r="B11" i="7"/>
  <c r="B10" i="7"/>
  <c r="B9" i="7"/>
  <c r="B2" i="7"/>
  <c r="B23" i="1"/>
  <c r="B25" i="1" s="1"/>
  <c r="B27" i="1" s="1"/>
  <c r="B29" i="1" s="1"/>
  <c r="B31" i="1" s="1"/>
  <c r="B33" i="1" s="1"/>
  <c r="B35" i="1" s="1"/>
  <c r="I20" i="6"/>
  <c r="I25" i="6" s="1"/>
  <c r="AH3" i="6"/>
  <c r="AG3" i="6"/>
  <c r="AF3" i="6"/>
  <c r="AE3" i="6"/>
  <c r="AD3" i="6"/>
  <c r="AC3" i="6"/>
  <c r="L18" i="6"/>
  <c r="L17" i="6"/>
  <c r="L16" i="6"/>
  <c r="L15" i="6"/>
  <c r="L14" i="6"/>
  <c r="L13" i="6"/>
  <c r="L12" i="6"/>
  <c r="N20" i="6"/>
  <c r="L11" i="6"/>
  <c r="B3" i="6"/>
  <c r="C3" i="6"/>
  <c r="J9" i="6"/>
  <c r="J8" i="6"/>
  <c r="K18" i="6"/>
  <c r="K17" i="6"/>
  <c r="K16" i="6"/>
  <c r="K15" i="6"/>
  <c r="K14" i="6"/>
  <c r="K13" i="6"/>
  <c r="K12" i="6"/>
  <c r="K11" i="6"/>
  <c r="J18" i="6"/>
  <c r="J17" i="6"/>
  <c r="J16" i="6"/>
  <c r="J15" i="6"/>
  <c r="J14" i="6"/>
  <c r="J13" i="6"/>
  <c r="J12" i="6"/>
  <c r="J11" i="6"/>
  <c r="C8" i="6"/>
  <c r="C10" i="6"/>
  <c r="C12" i="6"/>
  <c r="C14" i="6"/>
  <c r="C16" i="6"/>
  <c r="C18" i="6"/>
  <c r="C20" i="6"/>
  <c r="C22" i="6"/>
  <c r="B8" i="6"/>
  <c r="B10" i="6"/>
  <c r="B12" i="6"/>
  <c r="B14" i="6"/>
  <c r="B16" i="6"/>
  <c r="B18" i="6"/>
  <c r="B20" i="6"/>
  <c r="B22" i="6"/>
  <c r="D8" i="6"/>
  <c r="D10" i="6"/>
  <c r="D12" i="6"/>
  <c r="D14" i="6"/>
  <c r="D16" i="6"/>
  <c r="D18" i="6"/>
  <c r="D20" i="6"/>
  <c r="D22" i="6"/>
  <c r="A8" i="6"/>
  <c r="A10" i="6"/>
  <c r="A12" i="6"/>
  <c r="A14" i="6"/>
  <c r="A16" i="6"/>
  <c r="A18" i="6"/>
  <c r="A20" i="6"/>
  <c r="A22" i="6"/>
  <c r="B38" i="5"/>
  <c r="B36" i="5"/>
  <c r="B34" i="5"/>
  <c r="B32" i="5"/>
  <c r="B30" i="5"/>
  <c r="B28" i="5"/>
  <c r="B26" i="5"/>
  <c r="S3" i="6"/>
  <c r="Q3" i="6"/>
  <c r="O3" i="6"/>
  <c r="M3" i="6"/>
  <c r="K3" i="6"/>
  <c r="I3" i="6"/>
  <c r="G3" i="6"/>
  <c r="T3" i="6"/>
  <c r="R3" i="6"/>
  <c r="P3" i="6"/>
  <c r="N3" i="6"/>
  <c r="L3" i="6"/>
  <c r="J3" i="6"/>
  <c r="H3" i="6"/>
  <c r="E3" i="6"/>
  <c r="F3" i="6"/>
  <c r="A3" i="8" l="1"/>
  <c r="N7" i="8" s="1"/>
  <c r="A3" i="6"/>
  <c r="N7" i="6" s="1"/>
  <c r="G11" i="8"/>
  <c r="A28" i="6"/>
  <c r="G8" i="6"/>
  <c r="G9" i="6"/>
  <c r="G9" i="8"/>
  <c r="G11" i="6"/>
  <c r="G12" i="6"/>
  <c r="G12" i="8"/>
  <c r="G8" i="8"/>
  <c r="D3" i="8"/>
  <c r="N8" i="8" s="1"/>
  <c r="L28" i="6"/>
  <c r="D3" i="6"/>
  <c r="N8" i="6" s="1"/>
  <c r="D9" i="5"/>
  <c r="G10" i="8" l="1"/>
  <c r="G10" i="6"/>
</calcChain>
</file>

<file path=xl/comments1.xml><?xml version="1.0" encoding="utf-8"?>
<comments xmlns="http://schemas.openxmlformats.org/spreadsheetml/2006/main">
  <authors>
    <author>岡村　光洋</author>
    <author>okamura</author>
  </authors>
  <commentList>
    <comment ref="D8" authorId="0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J10" authorId="0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L10" authorId="0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N10" authorId="0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F11" authorId="0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C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○○○－○○○○の形式で記入してください。</t>
        </r>
      </text>
    </comment>
    <comment ref="K24" authorId="0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B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K26" authorId="0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B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K28" authorId="0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B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K30" authorId="0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B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K32" authorId="0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B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K34" authorId="0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B3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K36" authorId="0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B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K38" authorId="0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B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O44" authorId="0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</commentList>
</comments>
</file>

<file path=xl/sharedStrings.xml><?xml version="1.0" encoding="utf-8"?>
<sst xmlns="http://schemas.openxmlformats.org/spreadsheetml/2006/main" count="422" uniqueCount="216">
  <si>
    <t>参加申込書</t>
    <rPh sb="0" eb="2">
      <t>サンカ</t>
    </rPh>
    <rPh sb="2" eb="5">
      <t>モウシコミショ</t>
    </rPh>
    <phoneticPr fontId="2"/>
  </si>
  <si>
    <t>チーム名</t>
    <rPh sb="3" eb="4">
      <t>ナ</t>
    </rPh>
    <phoneticPr fontId="2"/>
  </si>
  <si>
    <t>所属団体</t>
    <rPh sb="0" eb="2">
      <t>ショゾク</t>
    </rPh>
    <rPh sb="2" eb="4">
      <t>ダンタイ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</si>
  <si>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</si>
  <si>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</si>
  <si>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</si>
  <si>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</si>
  <si>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</si>
  <si>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</si>
  <si>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参加者</t>
    <rPh sb="0" eb="3">
      <t>サンカシャ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</si>
  <si>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</si>
  <si>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</si>
  <si>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参加費</t>
    <rPh sb="0" eb="3">
      <t>サンカヒ</t>
    </rPh>
    <phoneticPr fontId="2"/>
  </si>
  <si>
    <t>歳</t>
    <rPh sb="0" eb="1">
      <t>サイ</t>
    </rPh>
    <phoneticPr fontId="2"/>
  </si>
  <si>
    <t>男・女</t>
    <rPh sb="0" eb="1">
      <t>オトコ</t>
    </rPh>
    <rPh sb="2" eb="3">
      <t>オンナ</t>
    </rPh>
    <phoneticPr fontId="2"/>
  </si>
  <si>
    <t>チーム紹介</t>
    <rPh sb="3" eb="5">
      <t>ショウカイ</t>
    </rPh>
    <phoneticPr fontId="2"/>
  </si>
  <si>
    <t>コメント</t>
    <phoneticPr fontId="2"/>
  </si>
  <si>
    <t>（50字程度）</t>
    <rPh sb="3" eb="4">
      <t>ジ</t>
    </rPh>
    <rPh sb="4" eb="6">
      <t>テイド</t>
    </rPh>
    <phoneticPr fontId="2"/>
  </si>
  <si>
    <t>☆①はキャプテンの名前を記入して下さい。</t>
    <rPh sb="9" eb="11">
      <t>ナマエ</t>
    </rPh>
    <rPh sb="12" eb="14">
      <t>キニュウ</t>
    </rPh>
    <rPh sb="16" eb="17">
      <t>クダ</t>
    </rPh>
    <phoneticPr fontId="2"/>
  </si>
  <si>
    <t>ふりがな</t>
    <phoneticPr fontId="2"/>
  </si>
  <si>
    <t>⑦</t>
    <phoneticPr fontId="2"/>
  </si>
  <si>
    <t>平成　　　年　　　月　　　日</t>
    <rPh sb="0" eb="2">
      <t>ヘイセイ</t>
    </rPh>
    <rPh sb="5" eb="6">
      <t>ネン</t>
    </rPh>
    <rPh sb="9" eb="10">
      <t>ツキ</t>
    </rPh>
    <rPh sb="13" eb="14">
      <t>ヒ</t>
    </rPh>
    <phoneticPr fontId="2"/>
  </si>
  <si>
    <t>⑧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</si>
  <si>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</si>
  <si>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</si>
  <si>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</si>
  <si>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</si>
  <si>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</si>
  <si>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Ａ</t>
    <phoneticPr fontId="2"/>
  </si>
  <si>
    <t>Ｂ</t>
    <phoneticPr fontId="2"/>
  </si>
  <si>
    <t>Ｃ</t>
    <phoneticPr fontId="2"/>
  </si>
  <si>
    <t>ジュニアの部</t>
    <rPh sb="5" eb="6">
      <t>ブ</t>
    </rPh>
    <phoneticPr fontId="2"/>
  </si>
  <si>
    <t>〒</t>
    <phoneticPr fontId="2"/>
  </si>
  <si>
    <t>ＦＡＸ</t>
    <phoneticPr fontId="2"/>
  </si>
  <si>
    <t>携帯番号</t>
    <rPh sb="0" eb="2">
      <t>ケイタイ</t>
    </rPh>
    <rPh sb="2" eb="4">
      <t>バンゴウ</t>
    </rPh>
    <phoneticPr fontId="2"/>
  </si>
  <si>
    <t>☆①</t>
    <phoneticPr fontId="2"/>
  </si>
  <si>
    <t>②</t>
    <phoneticPr fontId="2"/>
  </si>
  <si>
    <t>申込先</t>
    <rPh sb="0" eb="3">
      <t>モウシコミサキ</t>
    </rPh>
    <phoneticPr fontId="2"/>
  </si>
  <si>
    <t>氏　　　名</t>
    <rPh sb="0" eb="1">
      <t>シ</t>
    </rPh>
    <rPh sb="4" eb="5">
      <t>メイ</t>
    </rPh>
    <phoneticPr fontId="2"/>
  </si>
  <si>
    <t>　　　　　　　　　　　　　　円</t>
    <rPh sb="14" eb="15">
      <t>エン</t>
    </rPh>
    <phoneticPr fontId="2"/>
  </si>
  <si>
    <t>この申込書に記入いただきました個人情報は,主催者が参加者の把握のためのみに使用いたします。</t>
    <rPh sb="2" eb="5">
      <t>モウシコミショ</t>
    </rPh>
    <rPh sb="6" eb="8">
      <t>キニュウ</t>
    </rPh>
    <rPh sb="15" eb="17">
      <t>コジン</t>
    </rPh>
    <rPh sb="17" eb="19">
      <t>ジョウホウ</t>
    </rPh>
    <phoneticPr fontId="2"/>
  </si>
  <si>
    <t>ふりがな</t>
    <phoneticPr fontId="2"/>
  </si>
  <si>
    <t>〒</t>
    <phoneticPr fontId="2"/>
  </si>
  <si>
    <t>ふりがな</t>
    <phoneticPr fontId="2"/>
  </si>
  <si>
    <t>は，各自でご記入願います。</t>
    <rPh sb="2" eb="4">
      <t>カクジ</t>
    </rPh>
    <rPh sb="6" eb="8">
      <t>キニュウ</t>
    </rPh>
    <rPh sb="8" eb="9">
      <t>ネガ</t>
    </rPh>
    <phoneticPr fontId="2"/>
  </si>
  <si>
    <t>※</t>
    <phoneticPr fontId="2"/>
  </si>
  <si>
    <t>はメニューから選んで下さい。</t>
    <rPh sb="7" eb="8">
      <t>エラ</t>
    </rPh>
    <rPh sb="10" eb="11">
      <t>クダ</t>
    </rPh>
    <phoneticPr fontId="2"/>
  </si>
  <si>
    <t>参加部門をメニューから選んで下さい→</t>
    <rPh sb="0" eb="2">
      <t>サンカ</t>
    </rPh>
    <rPh sb="2" eb="4">
      <t>ブモン</t>
    </rPh>
    <rPh sb="11" eb="12">
      <t>エラ</t>
    </rPh>
    <rPh sb="14" eb="15">
      <t>クダ</t>
    </rPh>
    <phoneticPr fontId="2"/>
  </si>
  <si>
    <t>(E-mail)</t>
    <phoneticPr fontId="2"/>
  </si>
  <si>
    <t>(FAX)</t>
    <phoneticPr fontId="2"/>
  </si>
  <si>
    <t>会員番号
（会員のみ）</t>
    <rPh sb="0" eb="2">
      <t>カイイン</t>
    </rPh>
    <rPh sb="2" eb="4">
      <t>バンゴウ</t>
    </rPh>
    <rPh sb="6" eb="8">
      <t>カイイン</t>
    </rPh>
    <phoneticPr fontId="2"/>
  </si>
  <si>
    <t>部門</t>
    <rPh sb="0" eb="2">
      <t>ブモン</t>
    </rPh>
    <phoneticPr fontId="2"/>
  </si>
  <si>
    <t>↓参加希望部門に○を付けて下さい↓</t>
    <rPh sb="1" eb="3">
      <t>サンカ</t>
    </rPh>
    <rPh sb="3" eb="5">
      <t>キボウ</t>
    </rPh>
    <rPh sb="5" eb="7">
      <t>ブモン</t>
    </rPh>
    <rPh sb="10" eb="11">
      <t>ツ</t>
    </rPh>
    <rPh sb="13" eb="14">
      <t>クダ</t>
    </rPh>
    <phoneticPr fontId="2"/>
  </si>
  <si>
    <t>※役割は　ラインズマン（Ｌ）２名、スコアキーパー（Ｓ）２名を記入して下さい</t>
    <rPh sb="1" eb="3">
      <t>ヤクワリ</t>
    </rPh>
    <rPh sb="15" eb="16">
      <t>ナ</t>
    </rPh>
    <rPh sb="28" eb="29">
      <t>ナ</t>
    </rPh>
    <rPh sb="30" eb="32">
      <t>キニュウ</t>
    </rPh>
    <rPh sb="34" eb="35">
      <t>クダ</t>
    </rPh>
    <phoneticPr fontId="2"/>
  </si>
  <si>
    <t>なお、ジュニアの部は役割記入はけっこうです。</t>
    <rPh sb="8" eb="9">
      <t>ブ</t>
    </rPh>
    <rPh sb="10" eb="12">
      <t>ヤクワリ</t>
    </rPh>
    <rPh sb="12" eb="14">
      <t>キニュウ</t>
    </rPh>
    <phoneticPr fontId="2"/>
  </si>
  <si>
    <t>※役割</t>
    <rPh sb="1" eb="3">
      <t>ヤクワリ</t>
    </rPh>
    <phoneticPr fontId="2"/>
  </si>
  <si>
    <t>チームＮｏ</t>
    <phoneticPr fontId="2"/>
  </si>
  <si>
    <t>チーム名</t>
  </si>
  <si>
    <t>よみがな</t>
    <phoneticPr fontId="2"/>
  </si>
  <si>
    <t>出身</t>
    <rPh sb="0" eb="2">
      <t>シュッシン</t>
    </rPh>
    <phoneticPr fontId="2"/>
  </si>
  <si>
    <t>選手１</t>
    <rPh sb="0" eb="2">
      <t>センシュ</t>
    </rPh>
    <phoneticPr fontId="2"/>
  </si>
  <si>
    <t>選手２</t>
    <rPh sb="0" eb="2">
      <t>センシュ</t>
    </rPh>
    <phoneticPr fontId="2"/>
  </si>
  <si>
    <t>選手３</t>
    <rPh sb="0" eb="2">
      <t>センシュ</t>
    </rPh>
    <phoneticPr fontId="2"/>
  </si>
  <si>
    <t>選手４</t>
    <rPh sb="0" eb="2">
      <t>センシュ</t>
    </rPh>
    <phoneticPr fontId="2"/>
  </si>
  <si>
    <t>選手５</t>
    <rPh sb="0" eb="2">
      <t>センシュ</t>
    </rPh>
    <phoneticPr fontId="2"/>
  </si>
  <si>
    <t>選手６</t>
    <rPh sb="0" eb="2">
      <t>センシュ</t>
    </rPh>
    <phoneticPr fontId="2"/>
  </si>
  <si>
    <t>選手７</t>
    <rPh sb="0" eb="2">
      <t>センシュ</t>
    </rPh>
    <phoneticPr fontId="2"/>
  </si>
  <si>
    <t>選手８</t>
    <rPh sb="0" eb="2">
      <t>センシュ</t>
    </rPh>
    <phoneticPr fontId="2"/>
  </si>
  <si>
    <t>選手９</t>
    <rPh sb="0" eb="2">
      <t>センシュ</t>
    </rPh>
    <phoneticPr fontId="2"/>
  </si>
  <si>
    <t>選手１０</t>
    <rPh sb="0" eb="2">
      <t>センシュ</t>
    </rPh>
    <phoneticPr fontId="2"/>
  </si>
  <si>
    <t>選手１１</t>
    <rPh sb="0" eb="2">
      <t>センシュ</t>
    </rPh>
    <phoneticPr fontId="2"/>
  </si>
  <si>
    <t>選手１２</t>
    <rPh sb="0" eb="2">
      <t>センシュ</t>
    </rPh>
    <phoneticPr fontId="2"/>
  </si>
  <si>
    <t>ふりがな</t>
    <phoneticPr fontId="2"/>
  </si>
  <si>
    <t>大会名１</t>
    <rPh sb="0" eb="3">
      <t>タイカイメイ</t>
    </rPh>
    <phoneticPr fontId="2"/>
  </si>
  <si>
    <t>大会名２（サブタイトルなど）</t>
    <rPh sb="0" eb="3">
      <t>タイカイメイ</t>
    </rPh>
    <phoneticPr fontId="2"/>
  </si>
  <si>
    <t>（ロゴマークなど）</t>
    <phoneticPr fontId="2"/>
  </si>
  <si>
    <t>日本キンボール連盟</t>
    <rPh sb="0" eb="2">
      <t>ニホン</t>
    </rPh>
    <rPh sb="7" eb="9">
      <t>レンメイ</t>
    </rPh>
    <phoneticPr fontId="2"/>
  </si>
  <si>
    <t>チャンピオン混合の部</t>
    <rPh sb="6" eb="8">
      <t>コンゴウ</t>
    </rPh>
    <rPh sb="9" eb="10">
      <t>ブ</t>
    </rPh>
    <phoneticPr fontId="2"/>
  </si>
  <si>
    <t>フレンドリーの部</t>
    <rPh sb="7" eb="8">
      <t>ブ</t>
    </rPh>
    <phoneticPr fontId="2"/>
  </si>
  <si>
    <t>ふりがな</t>
    <phoneticPr fontId="2"/>
  </si>
  <si>
    <t>（配布前入力）</t>
    <rPh sb="1" eb="3">
      <t>ハイフ</t>
    </rPh>
    <rPh sb="3" eb="4">
      <t>マエ</t>
    </rPh>
    <rPh sb="4" eb="6">
      <t>ニュウリョク</t>
    </rPh>
    <phoneticPr fontId="2"/>
  </si>
  <si>
    <t>登録人数</t>
    <rPh sb="0" eb="2">
      <t>トウロク</t>
    </rPh>
    <rPh sb="2" eb="4">
      <t>ニンズウ</t>
    </rPh>
    <phoneticPr fontId="2"/>
  </si>
  <si>
    <t>会員</t>
    <rPh sb="0" eb="2">
      <t>カイイン</t>
    </rPh>
    <phoneticPr fontId="2"/>
  </si>
  <si>
    <t>人数</t>
    <rPh sb="0" eb="2">
      <t>ニンズウ</t>
    </rPh>
    <phoneticPr fontId="2"/>
  </si>
  <si>
    <t>内</t>
    <rPh sb="0" eb="1">
      <t>ウチ</t>
    </rPh>
    <phoneticPr fontId="2"/>
  </si>
  <si>
    <t>非会員</t>
    <rPh sb="0" eb="3">
      <t>ヒカイイン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</si>
  <si>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</si>
  <si>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</si>
  <si>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集計表　転記枠</t>
    <rPh sb="0" eb="3">
      <t>シュウケイヒョウ</t>
    </rPh>
    <rPh sb="4" eb="6">
      <t>テンキ</t>
    </rPh>
    <rPh sb="6" eb="7">
      <t>ワク</t>
    </rPh>
    <phoneticPr fontId="2"/>
  </si>
  <si>
    <t>参加者まとめ用枠</t>
    <rPh sb="0" eb="3">
      <t>サンカシャ</t>
    </rPh>
    <rPh sb="6" eb="7">
      <t>ヨウ</t>
    </rPh>
    <rPh sb="7" eb="8">
      <t>ワク</t>
    </rPh>
    <phoneticPr fontId="2"/>
  </si>
  <si>
    <t>詳細まとめ（各種人数）</t>
    <rPh sb="0" eb="2">
      <t>ショウサイ</t>
    </rPh>
    <rPh sb="6" eb="8">
      <t>カクシュ</t>
    </rPh>
    <rPh sb="8" eb="10">
      <t>ニンズウ</t>
    </rPh>
    <phoneticPr fontId="2"/>
  </si>
  <si>
    <t>No.</t>
    <phoneticPr fontId="2"/>
  </si>
  <si>
    <t>氏名</t>
    <rPh sb="0" eb="2">
      <t>シメイ</t>
    </rPh>
    <phoneticPr fontId="2"/>
  </si>
  <si>
    <t>チーム名</t>
    <rPh sb="3" eb="4">
      <t>メイ</t>
    </rPh>
    <phoneticPr fontId="2"/>
  </si>
  <si>
    <t>チームコメント</t>
    <phoneticPr fontId="2"/>
  </si>
  <si>
    <t>アシスタント
コーチ</t>
    <phoneticPr fontId="2"/>
  </si>
  <si>
    <t>可</t>
    <rPh sb="0" eb="1">
      <t>カ</t>
    </rPh>
    <phoneticPr fontId="2"/>
  </si>
  <si>
    <t>否</t>
    <rPh sb="0" eb="1">
      <t>ヒ</t>
    </rPh>
    <phoneticPr fontId="2"/>
  </si>
  <si>
    <t>★今後大会案内などの連絡（メール又は郵便）をさせて頂いてよろしいでしょうか？</t>
    <rPh sb="1" eb="3">
      <t>コンゴ</t>
    </rPh>
    <rPh sb="3" eb="5">
      <t>タイカイ</t>
    </rPh>
    <rPh sb="5" eb="7">
      <t>アンナイ</t>
    </rPh>
    <rPh sb="10" eb="12">
      <t>レンラク</t>
    </rPh>
    <rPh sb="16" eb="17">
      <t>マタ</t>
    </rPh>
    <rPh sb="18" eb="20">
      <t>ユウビン</t>
    </rPh>
    <rPh sb="25" eb="26">
      <t>イタダ</t>
    </rPh>
    <phoneticPr fontId="2"/>
  </si>
  <si>
    <t>可　　　　　否</t>
    <rPh sb="0" eb="1">
      <t>カ</t>
    </rPh>
    <rPh sb="6" eb="7">
      <t>ヒ</t>
    </rPh>
    <phoneticPr fontId="2"/>
  </si>
  <si>
    <t>ふりがな</t>
    <phoneticPr fontId="2"/>
  </si>
  <si>
    <t>代表者／連絡担当者
氏名</t>
    <rPh sb="0" eb="3">
      <t>ダイヒョウシャ</t>
    </rPh>
    <rPh sb="4" eb="6">
      <t>レンラク</t>
    </rPh>
    <rPh sb="6" eb="9">
      <t>タントウシャ</t>
    </rPh>
    <rPh sb="10" eb="12">
      <t>シメイ</t>
    </rPh>
    <phoneticPr fontId="2"/>
  </si>
  <si>
    <t>ヘッドコーチ</t>
    <phoneticPr fontId="2"/>
  </si>
  <si>
    <t>ヘッドコーチ</t>
    <phoneticPr fontId="2"/>
  </si>
  <si>
    <t>アシスタントコーチ</t>
    <phoneticPr fontId="2"/>
  </si>
  <si>
    <t>E-mail
(PC)</t>
    <phoneticPr fontId="2"/>
  </si>
  <si>
    <t>E-mail
(携帯)</t>
    <rPh sb="8" eb="10">
      <t>ケイタイ</t>
    </rPh>
    <phoneticPr fontId="2"/>
  </si>
  <si>
    <t>コメント転記用</t>
    <rPh sb="4" eb="7">
      <t>テンキヨウ</t>
    </rPh>
    <phoneticPr fontId="2"/>
  </si>
  <si>
    <t>Ｎｏ．</t>
    <phoneticPr fontId="2"/>
  </si>
  <si>
    <t>出身：</t>
    <rPh sb="0" eb="2">
      <t>シュッシン</t>
    </rPh>
    <phoneticPr fontId="2"/>
  </si>
  <si>
    <t>参加チームデータ</t>
    <rPh sb="0" eb="2">
      <t>サンカ</t>
    </rPh>
    <phoneticPr fontId="2"/>
  </si>
  <si>
    <t>２００９－</t>
    <phoneticPr fontId="2"/>
  </si>
  <si>
    <t>代表者　または
連絡担当者</t>
    <rPh sb="0" eb="3">
      <t>ダイヒョウシャ</t>
    </rPh>
    <rPh sb="8" eb="10">
      <t>レンラク</t>
    </rPh>
    <rPh sb="10" eb="13">
      <t>タントウシャ</t>
    </rPh>
    <phoneticPr fontId="2"/>
  </si>
  <si>
    <t>ヘッドコーチ</t>
    <phoneticPr fontId="2"/>
  </si>
  <si>
    <t>E-mail
(PC)</t>
    <phoneticPr fontId="2"/>
  </si>
  <si>
    <t>チームエントリー</t>
    <phoneticPr fontId="2"/>
  </si>
  <si>
    <t>トレーナー</t>
  </si>
  <si>
    <t>※代表者・ヘッドコーチ・アシスタントコーチ・トレーナーは選手を兼任することができます。</t>
    <rPh sb="1" eb="4">
      <t>ダイヒョウシャ</t>
    </rPh>
    <rPh sb="28" eb="30">
      <t>センシュ</t>
    </rPh>
    <rPh sb="31" eb="33">
      <t>ケンニン</t>
    </rPh>
    <phoneticPr fontId="2"/>
  </si>
  <si>
    <t>チーム番号</t>
    <rPh sb="3" eb="5">
      <t>バンゴウ</t>
    </rPh>
    <phoneticPr fontId="2"/>
  </si>
  <si>
    <t>チーム名
読み</t>
    <rPh sb="3" eb="4">
      <t>メイ</t>
    </rPh>
    <rPh sb="5" eb="6">
      <t>ヨ</t>
    </rPh>
    <phoneticPr fontId="2"/>
  </si>
  <si>
    <t>⇒</t>
    <phoneticPr fontId="2"/>
  </si>
  <si>
    <t>読み間違いがありましたらご訂正下さい</t>
    <rPh sb="0" eb="1">
      <t>ヨ</t>
    </rPh>
    <rPh sb="2" eb="4">
      <t>マチガ</t>
    </rPh>
    <rPh sb="13" eb="15">
      <t>テイセイ</t>
    </rPh>
    <rPh sb="15" eb="16">
      <t>クダ</t>
    </rPh>
    <phoneticPr fontId="2"/>
  </si>
  <si>
    <t>ヘッド
コーチ</t>
    <phoneticPr fontId="2"/>
  </si>
  <si>
    <t>⇒</t>
  </si>
  <si>
    <t>訂正
変更</t>
    <rPh sb="0" eb="2">
      <t>テイセイ</t>
    </rPh>
    <rPh sb="7" eb="9">
      <t>ヘンコウ</t>
    </rPh>
    <phoneticPr fontId="2"/>
  </si>
  <si>
    <t>アシスタント
コーチ</t>
    <phoneticPr fontId="2"/>
  </si>
  <si>
    <t>背番号</t>
    <rPh sb="0" eb="3">
      <t>セバンゴウ</t>
    </rPh>
    <phoneticPr fontId="2"/>
  </si>
  <si>
    <t>↑
○で囲む
↓</t>
    <rPh sb="4" eb="5">
      <t>カコ</t>
    </rPh>
    <phoneticPr fontId="2"/>
  </si>
  <si>
    <t>チーム名
略称</t>
    <rPh sb="3" eb="4">
      <t>メイ</t>
    </rPh>
    <rPh sb="5" eb="7">
      <t>リャクショウ</t>
    </rPh>
    <phoneticPr fontId="2"/>
  </si>
  <si>
    <t>（対戦表にて，ラインズマン・スコアキーパーの表記に略称を使いますので，ご確認下さい）</t>
    <rPh sb="1" eb="4">
      <t>タイセンヒョウ</t>
    </rPh>
    <rPh sb="22" eb="24">
      <t>ヒョウキ</t>
    </rPh>
    <rPh sb="25" eb="27">
      <t>リャクショウ</t>
    </rPh>
    <rPh sb="28" eb="29">
      <t>ツカ</t>
    </rPh>
    <rPh sb="36" eb="38">
      <t>カクニン</t>
    </rPh>
    <rPh sb="38" eb="39">
      <t>クダ</t>
    </rPh>
    <phoneticPr fontId="2"/>
  </si>
  <si>
    <r>
      <t>選手変更・訂正届</t>
    </r>
    <r>
      <rPr>
        <i/>
        <sz val="24"/>
        <color indexed="10"/>
        <rFont val="ＭＳ Ｐゴシック"/>
        <family val="3"/>
        <charset val="128"/>
      </rPr>
      <t>（訂正・変更がありましたら訂正欄にご記入の上，プリントをして当日お持ちください）</t>
    </r>
    <rPh sb="0" eb="2">
      <t>センシュ</t>
    </rPh>
    <rPh sb="2" eb="4">
      <t>ヘンコウ</t>
    </rPh>
    <rPh sb="5" eb="7">
      <t>テイセイ</t>
    </rPh>
    <rPh sb="7" eb="8">
      <t>トドケ</t>
    </rPh>
    <rPh sb="9" eb="11">
      <t>テイセイ</t>
    </rPh>
    <rPh sb="12" eb="14">
      <t>ヘンコウ</t>
    </rPh>
    <rPh sb="21" eb="23">
      <t>テイセイ</t>
    </rPh>
    <rPh sb="23" eb="24">
      <t>ラン</t>
    </rPh>
    <rPh sb="26" eb="28">
      <t>キニュウ</t>
    </rPh>
    <rPh sb="29" eb="30">
      <t>ウエ</t>
    </rPh>
    <rPh sb="38" eb="40">
      <t>トウジツ</t>
    </rPh>
    <rPh sb="41" eb="42">
      <t>モ</t>
    </rPh>
    <phoneticPr fontId="2"/>
  </si>
  <si>
    <t>選んでください</t>
    <rPh sb="0" eb="1">
      <t>エラ</t>
    </rPh>
    <phoneticPr fontId="2"/>
  </si>
  <si>
    <t>性別１</t>
    <rPh sb="0" eb="2">
      <t>セイベツ</t>
    </rPh>
    <phoneticPr fontId="2"/>
  </si>
  <si>
    <t>性別２</t>
    <rPh sb="0" eb="2">
      <t>セイベツ</t>
    </rPh>
    <phoneticPr fontId="2"/>
  </si>
  <si>
    <t>性別３</t>
    <rPh sb="0" eb="2">
      <t>セイベツ</t>
    </rPh>
    <phoneticPr fontId="2"/>
  </si>
  <si>
    <t>性別４</t>
    <rPh sb="0" eb="2">
      <t>セイベツ</t>
    </rPh>
    <phoneticPr fontId="2"/>
  </si>
  <si>
    <t>性別５</t>
    <rPh sb="0" eb="2">
      <t>セイベツ</t>
    </rPh>
    <phoneticPr fontId="2"/>
  </si>
  <si>
    <t>性別６</t>
    <rPh sb="0" eb="2">
      <t>セイベツ</t>
    </rPh>
    <phoneticPr fontId="2"/>
  </si>
  <si>
    <t>性別７</t>
    <rPh sb="0" eb="2">
      <t>セイベツ</t>
    </rPh>
    <phoneticPr fontId="2"/>
  </si>
  <si>
    <t>性別８</t>
    <rPh sb="0" eb="2">
      <t>セイベツ</t>
    </rPh>
    <phoneticPr fontId="2"/>
  </si>
  <si>
    <t>←A３～AP３のセルを得点集計表の「参加チーム」の指定枠に「値のみ」ペーストしてください。</t>
    <rPh sb="11" eb="13">
      <t>トクテン</t>
    </rPh>
    <rPh sb="13" eb="16">
      <t>シュウケイヒョウ</t>
    </rPh>
    <rPh sb="18" eb="20">
      <t>サンカ</t>
    </rPh>
    <rPh sb="25" eb="28">
      <t>シテイワク</t>
    </rPh>
    <rPh sb="30" eb="31">
      <t>アタイ</t>
    </rPh>
    <phoneticPr fontId="2"/>
  </si>
  <si>
    <t>ふ り が な</t>
    <phoneticPr fontId="2"/>
  </si>
  <si>
    <r>
      <t>訂正または変更</t>
    </r>
    <r>
      <rPr>
        <sz val="20"/>
        <rFont val="ＭＳ Ｐゴシック"/>
        <family val="3"/>
        <charset val="128"/>
      </rPr>
      <t>（変更無き場合は未記入）
ご記入（氏名とふりがな）お願いします。
欠席の場合は「欠」と，ご記入下さい。</t>
    </r>
    <rPh sb="0" eb="2">
      <t>テイセイ</t>
    </rPh>
    <rPh sb="5" eb="7">
      <t>ヘンコウ</t>
    </rPh>
    <rPh sb="8" eb="10">
      <t>ヘンコウ</t>
    </rPh>
    <rPh sb="10" eb="11">
      <t>ナ</t>
    </rPh>
    <rPh sb="12" eb="14">
      <t>バアイ</t>
    </rPh>
    <rPh sb="15" eb="18">
      <t>ミキニュウ</t>
    </rPh>
    <rPh sb="21" eb="23">
      <t>キニュウ</t>
    </rPh>
    <rPh sb="24" eb="26">
      <t>シメイ</t>
    </rPh>
    <rPh sb="33" eb="34">
      <t>ネガ</t>
    </rPh>
    <rPh sb="40" eb="42">
      <t>ケッセキ</t>
    </rPh>
    <rPh sb="43" eb="45">
      <t>バアイ</t>
    </rPh>
    <rPh sb="47" eb="48">
      <t>ケツ</t>
    </rPh>
    <rPh sb="52" eb="54">
      <t>キニュウ</t>
    </rPh>
    <rPh sb="54" eb="55">
      <t>クダ</t>
    </rPh>
    <phoneticPr fontId="2"/>
  </si>
  <si>
    <r>
      <t xml:space="preserve">氏　　名
</t>
    </r>
    <r>
      <rPr>
        <sz val="20"/>
        <rFont val="ＭＳ Ｐゴシック"/>
        <family val="3"/>
        <charset val="128"/>
      </rPr>
      <t>（色付枠の方は会員です）</t>
    </r>
    <rPh sb="0" eb="1">
      <t>シ</t>
    </rPh>
    <rPh sb="3" eb="4">
      <t>メイ</t>
    </rPh>
    <rPh sb="6" eb="7">
      <t>イロ</t>
    </rPh>
    <rPh sb="7" eb="8">
      <t>ツ</t>
    </rPh>
    <rPh sb="8" eb="9">
      <t>ワク</t>
    </rPh>
    <rPh sb="10" eb="11">
      <t>カタ</t>
    </rPh>
    <rPh sb="12" eb="14">
      <t>カイイン</t>
    </rPh>
    <phoneticPr fontId="2"/>
  </si>
  <si>
    <t>会員番号
（不明時は
○記入）※</t>
    <rPh sb="0" eb="2">
      <t>カイイン</t>
    </rPh>
    <rPh sb="2" eb="4">
      <t>バンゴウ</t>
    </rPh>
    <rPh sb="6" eb="8">
      <t>フメイ</t>
    </rPh>
    <rPh sb="8" eb="9">
      <t>ジ</t>
    </rPh>
    <rPh sb="12" eb="14">
      <t>キニュウ</t>
    </rPh>
    <phoneticPr fontId="2"/>
  </si>
  <si>
    <t>チームＮｏ</t>
    <phoneticPr fontId="2"/>
  </si>
  <si>
    <t>よみがな</t>
    <phoneticPr fontId="2"/>
  </si>
  <si>
    <t>ふりがな</t>
    <phoneticPr fontId="2"/>
  </si>
  <si>
    <t>ヘッドコーチ</t>
    <phoneticPr fontId="2"/>
  </si>
  <si>
    <t>アシスタントコーチ</t>
    <phoneticPr fontId="2"/>
  </si>
  <si>
    <t>Ｎｏ．</t>
    <phoneticPr fontId="2"/>
  </si>
  <si>
    <t>No.</t>
    <phoneticPr fontId="2"/>
  </si>
  <si>
    <t>ふりがな</t>
    <phoneticPr fontId="2"/>
  </si>
  <si>
    <t>チームエントリー</t>
    <phoneticPr fontId="2"/>
  </si>
  <si>
    <t>チームコメント</t>
    <phoneticPr fontId="2"/>
  </si>
  <si>
    <t>集計表　転記枠（集計表用）</t>
    <rPh sb="0" eb="3">
      <t>シュウケイヒョウ</t>
    </rPh>
    <rPh sb="4" eb="6">
      <t>テンキ</t>
    </rPh>
    <rPh sb="6" eb="7">
      <t>ワク</t>
    </rPh>
    <rPh sb="8" eb="11">
      <t>シュウケイヒョウ</t>
    </rPh>
    <rPh sb="11" eb="12">
      <t>ヨウ</t>
    </rPh>
    <phoneticPr fontId="2"/>
  </si>
  <si>
    <t>集計表　転記枠（日本連盟用）</t>
    <rPh sb="0" eb="3">
      <t>シュウケイヒョウ</t>
    </rPh>
    <rPh sb="4" eb="6">
      <t>テンキ</t>
    </rPh>
    <rPh sb="6" eb="7">
      <t>ワク</t>
    </rPh>
    <rPh sb="8" eb="10">
      <t>ニホン</t>
    </rPh>
    <rPh sb="10" eb="12">
      <t>レンメイ</t>
    </rPh>
    <rPh sb="12" eb="13">
      <t>ヨウ</t>
    </rPh>
    <phoneticPr fontId="2"/>
  </si>
  <si>
    <t>NO.</t>
    <phoneticPr fontId="2"/>
  </si>
  <si>
    <t>ひらがな</t>
    <phoneticPr fontId="2"/>
  </si>
  <si>
    <t>監督</t>
    <rPh sb="0" eb="2">
      <t>カントク</t>
    </rPh>
    <phoneticPr fontId="2"/>
  </si>
  <si>
    <t>コーチ</t>
    <phoneticPr fontId="2"/>
  </si>
  <si>
    <t>トレーナー</t>
    <phoneticPr fontId="2"/>
  </si>
  <si>
    <t>連絡担当者</t>
    <rPh sb="0" eb="2">
      <t>レンラク</t>
    </rPh>
    <rPh sb="2" eb="5">
      <t>タントウシャ</t>
    </rPh>
    <phoneticPr fontId="2"/>
  </si>
  <si>
    <t>〒</t>
    <phoneticPr fontId="2"/>
  </si>
  <si>
    <t>都道府県</t>
    <rPh sb="0" eb="4">
      <t>トドウフケン</t>
    </rPh>
    <phoneticPr fontId="2"/>
  </si>
  <si>
    <t>TEL</t>
    <phoneticPr fontId="2"/>
  </si>
  <si>
    <t>FAX</t>
    <phoneticPr fontId="2"/>
  </si>
  <si>
    <t>携帯TEL</t>
    <rPh sb="0" eb="2">
      <t>ケイタイ</t>
    </rPh>
    <phoneticPr fontId="2"/>
  </si>
  <si>
    <t>E-mail</t>
    <phoneticPr fontId="2"/>
  </si>
  <si>
    <t>プレーヤー1</t>
    <phoneticPr fontId="2"/>
  </si>
  <si>
    <t>役割</t>
    <rPh sb="0" eb="2">
      <t>ヤクワリ</t>
    </rPh>
    <phoneticPr fontId="2"/>
  </si>
  <si>
    <t>代表希望</t>
    <rPh sb="0" eb="2">
      <t>ダイヒョウ</t>
    </rPh>
    <rPh sb="2" eb="4">
      <t>キボウ</t>
    </rPh>
    <phoneticPr fontId="2"/>
  </si>
  <si>
    <t>プレーヤー2</t>
  </si>
  <si>
    <t>ふりがな</t>
    <phoneticPr fontId="2"/>
  </si>
  <si>
    <t>プレーヤー3</t>
  </si>
  <si>
    <t>ひらがな</t>
    <phoneticPr fontId="2"/>
  </si>
  <si>
    <t>プレーヤー4</t>
  </si>
  <si>
    <t>プレーヤー5</t>
  </si>
  <si>
    <t>プレーヤー6</t>
  </si>
  <si>
    <t>プレーヤー7</t>
    <phoneticPr fontId="2"/>
  </si>
  <si>
    <t>プレーヤー8</t>
    <phoneticPr fontId="2"/>
  </si>
  <si>
    <t>番号</t>
    <rPh sb="0" eb="2">
      <t>バンゴウ</t>
    </rPh>
    <phoneticPr fontId="2"/>
  </si>
  <si>
    <t>入金日</t>
    <rPh sb="0" eb="2">
      <t>ニュウキン</t>
    </rPh>
    <rPh sb="2" eb="3">
      <t>ビ</t>
    </rPh>
    <phoneticPr fontId="2"/>
  </si>
  <si>
    <t>参加料</t>
    <rPh sb="0" eb="3">
      <t>サンカリョウ</t>
    </rPh>
    <phoneticPr fontId="2"/>
  </si>
  <si>
    <t>←A２８～BI２８のセル（青枠）を「値のみ」ペーストしてください。</t>
    <rPh sb="13" eb="14">
      <t>アオ</t>
    </rPh>
    <rPh sb="14" eb="15">
      <t>ワク</t>
    </rPh>
    <rPh sb="18" eb="19">
      <t>アタイ</t>
    </rPh>
    <phoneticPr fontId="2"/>
  </si>
  <si>
    <t>↑</t>
    <phoneticPr fontId="2"/>
  </si>
  <si>
    <t>参加申込書(WEB)のD7セルの
都道府県名を参照しています。</t>
    <rPh sb="0" eb="2">
      <t>サンカ</t>
    </rPh>
    <rPh sb="2" eb="5">
      <t>モウシコミショ</t>
    </rPh>
    <rPh sb="17" eb="21">
      <t>トドウフケン</t>
    </rPh>
    <rPh sb="21" eb="22">
      <t>メイ</t>
    </rPh>
    <rPh sb="23" eb="25">
      <t>サンショウ</t>
    </rPh>
    <phoneticPr fontId="2"/>
  </si>
  <si>
    <t>※選手変更があり会員の数が規定数以下になった場合，
　　参加費の追加が出る場合がありますのでご注意ください。</t>
    <rPh sb="1" eb="3">
      <t>センシュ</t>
    </rPh>
    <rPh sb="3" eb="5">
      <t>ヘンコウ</t>
    </rPh>
    <rPh sb="8" eb="10">
      <t>カイイン</t>
    </rPh>
    <rPh sb="11" eb="12">
      <t>カズ</t>
    </rPh>
    <rPh sb="13" eb="16">
      <t>キテイスウ</t>
    </rPh>
    <rPh sb="16" eb="18">
      <t>イカ</t>
    </rPh>
    <rPh sb="22" eb="24">
      <t>バアイ</t>
    </rPh>
    <rPh sb="28" eb="31">
      <t>サンカヒ</t>
    </rPh>
    <rPh sb="32" eb="34">
      <t>ツイカ</t>
    </rPh>
    <rPh sb="35" eb="36">
      <t>デ</t>
    </rPh>
    <rPh sb="37" eb="39">
      <t>バアイ</t>
    </rPh>
    <rPh sb="47" eb="49">
      <t>チュウイ</t>
    </rPh>
    <phoneticPr fontId="2"/>
  </si>
  <si>
    <t>A</t>
    <phoneticPr fontId="2"/>
  </si>
  <si>
    <t>B</t>
    <phoneticPr fontId="2"/>
  </si>
  <si>
    <t>C</t>
    <phoneticPr fontId="2"/>
  </si>
  <si>
    <t>※　連盟記入欄</t>
    <rPh sb="2" eb="4">
      <t>レンメイ</t>
    </rPh>
    <rPh sb="4" eb="7">
      <t>キニュウラン</t>
    </rPh>
    <phoneticPr fontId="2"/>
  </si>
  <si>
    <t>参加申込書(WEB)のP7セルに
番号(コード)を記入してください</t>
    <rPh sb="0" eb="2">
      <t>サンカ</t>
    </rPh>
    <rPh sb="2" eb="5">
      <t>モウシコミショ</t>
    </rPh>
    <rPh sb="17" eb="19">
      <t>バンゴウ</t>
    </rPh>
    <rPh sb="25" eb="27">
      <t>キニュウ</t>
    </rPh>
    <phoneticPr fontId="2"/>
  </si>
  <si>
    <t>★今後，大会案内などの連絡（メール）をさせて頂いてよろしいでしょうか？</t>
    <rPh sb="1" eb="3">
      <t>コンゴ</t>
    </rPh>
    <rPh sb="4" eb="6">
      <t>タイカイ</t>
    </rPh>
    <rPh sb="6" eb="8">
      <t>アンナイ</t>
    </rPh>
    <rPh sb="11" eb="13">
      <t>レンラク</t>
    </rPh>
    <rPh sb="22" eb="23">
      <t>イタダ</t>
    </rPh>
    <phoneticPr fontId="2"/>
  </si>
  <si>
    <t>←Ａ３～ＡＲ３のセル（黄色枠・青枠）を得点集計表の「参加チーム」の指定枠に「値のみ」ペーストしてください。</t>
    <rPh sb="11" eb="13">
      <t>キイロ</t>
    </rPh>
    <rPh sb="13" eb="14">
      <t>ワク</t>
    </rPh>
    <rPh sb="15" eb="16">
      <t>アオ</t>
    </rPh>
    <rPh sb="16" eb="17">
      <t>ワク</t>
    </rPh>
    <rPh sb="19" eb="21">
      <t>トクテン</t>
    </rPh>
    <rPh sb="21" eb="24">
      <t>シュウケイヒョウ</t>
    </rPh>
    <rPh sb="26" eb="28">
      <t>サンカ</t>
    </rPh>
    <rPh sb="33" eb="36">
      <t>シテイワク</t>
    </rPh>
    <rPh sb="38" eb="39">
      <t>アタイ</t>
    </rPh>
    <phoneticPr fontId="2"/>
  </si>
  <si>
    <t>（列数）</t>
    <rPh sb="1" eb="2">
      <t>レツ</t>
    </rPh>
    <rPh sb="2" eb="3">
      <t>スウ</t>
    </rPh>
    <phoneticPr fontId="2"/>
  </si>
  <si>
    <r>
      <rPr>
        <b/>
        <sz val="10"/>
        <color indexed="14"/>
        <rFont val="Century"/>
        <family val="1"/>
      </rPr>
      <t>ISHIKAWA</t>
    </r>
    <r>
      <rPr>
        <b/>
        <sz val="10"/>
        <rFont val="Century"/>
        <family val="1"/>
      </rPr>
      <t xml:space="preserve">
</t>
    </r>
    <r>
      <rPr>
        <b/>
        <sz val="10"/>
        <color indexed="23"/>
        <rFont val="Century"/>
        <family val="1"/>
      </rPr>
      <t>KIN-BALL</t>
    </r>
    <r>
      <rPr>
        <b/>
        <sz val="10"/>
        <rFont val="Century"/>
        <family val="1"/>
      </rPr>
      <t xml:space="preserve">
FEDERATION</t>
    </r>
    <phoneticPr fontId="2"/>
  </si>
  <si>
    <t>kinball_ishikawa@yahoo.co.jp</t>
    <phoneticPr fontId="2"/>
  </si>
  <si>
    <t>男子の部</t>
    <rPh sb="0" eb="2">
      <t>ダンシ</t>
    </rPh>
    <rPh sb="3" eb="4">
      <t>ブ</t>
    </rPh>
    <phoneticPr fontId="2"/>
  </si>
  <si>
    <t>女子の部</t>
    <rPh sb="0" eb="2">
      <t>ジョシ</t>
    </rPh>
    <rPh sb="3" eb="4">
      <t>ブ</t>
    </rPh>
    <phoneticPr fontId="2"/>
  </si>
  <si>
    <t>申込期間</t>
    <phoneticPr fontId="2"/>
  </si>
  <si>
    <t>アシスタント
コーチ</t>
    <phoneticPr fontId="2"/>
  </si>
  <si>
    <t>郵便番号</t>
    <rPh sb="0" eb="4">
      <t>ユウビンバンゴウ</t>
    </rPh>
    <phoneticPr fontId="2"/>
  </si>
  <si>
    <t>①はキャプテンの氏名を記入して下さい。</t>
    <rPh sb="8" eb="10">
      <t>シメイ</t>
    </rPh>
    <rPh sb="11" eb="13">
      <t>キニュウ</t>
    </rPh>
    <rPh sb="15" eb="16">
      <t>クダ</t>
    </rPh>
    <phoneticPr fontId="2"/>
  </si>
  <si>
    <t>①</t>
    <phoneticPr fontId="2"/>
  </si>
  <si>
    <t>備考</t>
    <rPh sb="0" eb="2">
      <t>ビコウ</t>
    </rPh>
    <phoneticPr fontId="2"/>
  </si>
  <si>
    <t>チャレンジの部</t>
    <rPh sb="6" eb="7">
      <t>ブ</t>
    </rPh>
    <phoneticPr fontId="2"/>
  </si>
  <si>
    <t>第15回キンボールスポーツ日本海カップ</t>
    <rPh sb="0" eb="1">
      <t>ダイ</t>
    </rPh>
    <rPh sb="3" eb="4">
      <t>カイ</t>
    </rPh>
    <rPh sb="13" eb="15">
      <t>ニホン</t>
    </rPh>
    <rPh sb="15" eb="16">
      <t>カイ</t>
    </rPh>
    <phoneticPr fontId="2"/>
  </si>
  <si>
    <t>令和元年9月9日（月）～令和元年9月30日（月）</t>
    <rPh sb="0" eb="1">
      <t>レイ</t>
    </rPh>
    <rPh sb="1" eb="2">
      <t>ワ</t>
    </rPh>
    <rPh sb="2" eb="4">
      <t>ガンネン</t>
    </rPh>
    <rPh sb="9" eb="10">
      <t>ゲツ</t>
    </rPh>
    <rPh sb="12" eb="13">
      <t>レイ</t>
    </rPh>
    <rPh sb="13" eb="14">
      <t>ワ</t>
    </rPh>
    <rPh sb="14" eb="16">
      <t>ガンネン</t>
    </rPh>
    <rPh sb="22" eb="23">
      <t>ゲツ</t>
    </rPh>
    <phoneticPr fontId="2"/>
  </si>
  <si>
    <t>元</t>
    <rPh sb="0" eb="1">
      <t>モト</t>
    </rPh>
    <phoneticPr fontId="2"/>
  </si>
  <si>
    <t>令和</t>
    <rPh sb="0" eb="1">
      <t>レイ</t>
    </rPh>
    <rPh sb="1" eb="2">
      <t>ワ</t>
    </rPh>
    <phoneticPr fontId="2"/>
  </si>
  <si>
    <t>2019-</t>
    <phoneticPr fontId="2"/>
  </si>
  <si>
    <t>ミックスの部</t>
    <rPh sb="5" eb="6">
      <t>ブ</t>
    </rPh>
    <phoneticPr fontId="2"/>
  </si>
  <si>
    <t>ふれあいの部（両手打ち）</t>
    <rPh sb="5" eb="6">
      <t>ブ</t>
    </rPh>
    <rPh sb="7" eb="9">
      <t>リョウテ</t>
    </rPh>
    <rPh sb="9" eb="10">
      <t>ウ</t>
    </rPh>
    <phoneticPr fontId="2"/>
  </si>
  <si>
    <t>ジュニアの部A（両手打ち）</t>
    <rPh sb="5" eb="6">
      <t>ブ</t>
    </rPh>
    <phoneticPr fontId="2"/>
  </si>
  <si>
    <t>ジュニアの部B（両手打ち）</t>
    <rPh sb="5" eb="6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</si>
</sst>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¥&quot;#,##0;&quot;¥&quot;\-#,##0"/>
    <numFmt numFmtId="6" formatCode="&quot;¥&quot;#,##0;[Red]&quot;¥&quot;\-#,##0"/>
    <numFmt numFmtId="176" formatCode="##&quot;人&quot;"/>
    <numFmt numFmtId="177" formatCode="0.00_ "/>
    <numFmt numFmtId="178" formatCode="yyyy&quot;年&quot;m&quot;月&quot;d&quot;日&quot;;@"/>
    <numFmt numFmtId="179" formatCode="[&lt;=999]000;[&lt;=9999]000\-00;000\-0000"/>
    <numFmt numFmtId="180" formatCode="#,##0_ "/>
  </numFmts>
  <fonts count="4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2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u/>
      <sz val="11"/>
      <color indexed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i/>
      <sz val="36"/>
      <name val="ＭＳ Ｐゴシック"/>
      <family val="3"/>
      <charset val="128"/>
    </font>
    <font>
      <i/>
      <sz val="24"/>
      <color indexed="10"/>
      <name val="ＭＳ Ｐゴシック"/>
      <family val="3"/>
      <charset val="128"/>
    </font>
    <font>
      <sz val="48"/>
      <name val="ＭＳ Ｐゴシック"/>
      <family val="3"/>
      <charset val="128"/>
    </font>
    <font>
      <sz val="36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2"/>
      <name val="ＭＳ Ｐゴシック"/>
      <family val="3"/>
      <charset val="128"/>
    </font>
    <font>
      <sz val="48"/>
      <color indexed="9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Century"/>
      <family val="1"/>
    </font>
    <font>
      <b/>
      <sz val="10"/>
      <color indexed="14"/>
      <name val="Century"/>
      <family val="1"/>
    </font>
    <font>
      <b/>
      <sz val="10"/>
      <color indexed="23"/>
      <name val="Century"/>
      <family val="1"/>
    </font>
    <font>
      <sz val="11"/>
      <color indexed="1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457">
    <xf numFmtId="0" fontId="0" fillId="0" borderId="0" xfId="0"/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1" applyAlignment="1" applyProtection="1">
      <alignment horizontal="center" vertical="center"/>
    </xf>
    <xf numFmtId="0" fontId="9" fillId="0" borderId="0" xfId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20" fillId="0" borderId="0" xfId="0" applyFont="1" applyAlignment="1"/>
    <xf numFmtId="0" fontId="4" fillId="0" borderId="11" xfId="0" applyFont="1" applyBorder="1" applyAlignment="1">
      <alignment horizontal="center" vertical="center"/>
    </xf>
    <xf numFmtId="0" fontId="0" fillId="0" borderId="0" xfId="0" applyNumberFormat="1"/>
    <xf numFmtId="0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NumberFormat="1" applyBorder="1" applyAlignment="1" applyProtection="1">
      <alignment horizontal="center" vertical="center" shrinkToFit="1"/>
      <protection hidden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0" fontId="4" fillId="0" borderId="12" xfId="0" applyFont="1" applyBorder="1" applyAlignment="1">
      <alignment horizontal="center" vertical="center"/>
    </xf>
    <xf numFmtId="0" fontId="0" fillId="0" borderId="0" xfId="0" applyNumberFormat="1" applyFill="1"/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176" fontId="0" fillId="0" borderId="1" xfId="0" applyNumberFormat="1" applyBorder="1"/>
    <xf numFmtId="0" fontId="0" fillId="0" borderId="13" xfId="0" applyNumberFormat="1" applyBorder="1" applyAlignment="1">
      <alignment horizontal="right"/>
    </xf>
    <xf numFmtId="0" fontId="0" fillId="0" borderId="14" xfId="0" applyNumberFormat="1" applyBorder="1"/>
    <xf numFmtId="0" fontId="0" fillId="0" borderId="13" xfId="0" applyNumberFormat="1" applyBorder="1"/>
    <xf numFmtId="0" fontId="5" fillId="0" borderId="0" xfId="0" applyNumberFormat="1" applyFont="1"/>
    <xf numFmtId="0" fontId="0" fillId="0" borderId="1" xfId="0" applyNumberFormat="1" applyFill="1" applyBorder="1" applyAlignment="1">
      <alignment horizontal="center"/>
    </xf>
    <xf numFmtId="0" fontId="0" fillId="0" borderId="15" xfId="0" applyNumberFormat="1" applyBorder="1" applyAlignment="1"/>
    <xf numFmtId="0" fontId="0" fillId="0" borderId="16" xfId="0" applyNumberFormat="1" applyBorder="1"/>
    <xf numFmtId="0" fontId="0" fillId="0" borderId="17" xfId="0" applyNumberFormat="1" applyBorder="1"/>
    <xf numFmtId="0" fontId="0" fillId="0" borderId="0" xfId="0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shrinkToFit="1"/>
    </xf>
    <xf numFmtId="0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shrinkToFit="1"/>
    </xf>
    <xf numFmtId="0" fontId="4" fillId="2" borderId="11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28" fillId="0" borderId="19" xfId="0" applyNumberFormat="1" applyFont="1" applyBorder="1" applyAlignment="1" applyProtection="1">
      <alignment horizontal="center" vertical="center" shrinkToFit="1"/>
      <protection hidden="1"/>
    </xf>
    <xf numFmtId="0" fontId="28" fillId="0" borderId="20" xfId="0" applyNumberFormat="1" applyFont="1" applyBorder="1" applyAlignment="1" applyProtection="1">
      <alignment horizontal="center" vertical="center" shrinkToFit="1"/>
      <protection hidden="1"/>
    </xf>
    <xf numFmtId="0" fontId="0" fillId="0" borderId="0" xfId="0" applyNumberFormat="1" applyAlignment="1">
      <alignment horizontal="center"/>
    </xf>
    <xf numFmtId="0" fontId="0" fillId="3" borderId="0" xfId="0" applyNumberFormat="1" applyFill="1"/>
    <xf numFmtId="0" fontId="0" fillId="3" borderId="0" xfId="0" applyNumberFormat="1" applyFill="1" applyBorder="1"/>
    <xf numFmtId="0" fontId="28" fillId="0" borderId="21" xfId="0" applyNumberFormat="1" applyFont="1" applyBorder="1" applyAlignment="1" applyProtection="1">
      <alignment horizontal="center" vertical="center" shrinkToFit="1"/>
      <protection hidden="1"/>
    </xf>
    <xf numFmtId="0" fontId="28" fillId="0" borderId="22" xfId="0" applyNumberFormat="1" applyFont="1" applyBorder="1" applyAlignment="1" applyProtection="1">
      <alignment horizontal="center" vertical="center" shrinkToFit="1"/>
      <protection hidden="1"/>
    </xf>
    <xf numFmtId="0" fontId="28" fillId="0" borderId="23" xfId="0" applyNumberFormat="1" applyFont="1" applyBorder="1" applyAlignment="1" applyProtection="1">
      <alignment horizontal="center" vertical="center" shrinkToFit="1"/>
      <protection hidden="1"/>
    </xf>
    <xf numFmtId="0" fontId="28" fillId="0" borderId="24" xfId="0" applyNumberFormat="1" applyFont="1" applyBorder="1" applyAlignment="1" applyProtection="1">
      <alignment horizontal="center" vertical="center" shrinkToFit="1"/>
      <protection hidden="1"/>
    </xf>
    <xf numFmtId="0" fontId="0" fillId="0" borderId="0" xfId="0" applyNumberFormat="1" applyProtection="1">
      <protection hidden="1"/>
    </xf>
    <xf numFmtId="0" fontId="0" fillId="0" borderId="4" xfId="0" applyNumberFormat="1" applyBorder="1" applyAlignment="1" applyProtection="1">
      <alignment horizontal="center" vertical="center"/>
      <protection hidden="1"/>
    </xf>
    <xf numFmtId="0" fontId="3" fillId="0" borderId="3" xfId="0" applyNumberFormat="1" applyFont="1" applyBorder="1" applyAlignment="1" applyProtection="1">
      <alignment horizontal="center" vertical="center" wrapText="1"/>
      <protection hidden="1"/>
    </xf>
    <xf numFmtId="0" fontId="28" fillId="0" borderId="25" xfId="0" applyNumberFormat="1" applyFont="1" applyBorder="1" applyAlignment="1" applyProtection="1">
      <alignment horizontal="center" vertical="center" shrinkToFit="1"/>
      <protection hidden="1"/>
    </xf>
    <xf numFmtId="0" fontId="29" fillId="0" borderId="3" xfId="0" applyNumberFormat="1" applyFont="1" applyBorder="1" applyAlignment="1" applyProtection="1">
      <alignment horizontal="center" vertical="center" wrapText="1"/>
      <protection hidden="1"/>
    </xf>
    <xf numFmtId="0" fontId="5" fillId="0" borderId="26" xfId="0" applyNumberFormat="1" applyFont="1" applyBorder="1" applyAlignment="1" applyProtection="1">
      <alignment horizontal="center" vertical="center" wrapText="1" shrinkToFit="1"/>
      <protection hidden="1"/>
    </xf>
    <xf numFmtId="0" fontId="28" fillId="0" borderId="27" xfId="0" applyNumberFormat="1" applyFont="1" applyBorder="1" applyAlignment="1" applyProtection="1">
      <alignment horizontal="center" vertical="center" shrinkToFit="1"/>
      <protection hidden="1"/>
    </xf>
    <xf numFmtId="0" fontId="29" fillId="0" borderId="26" xfId="0" applyNumberFormat="1" applyFont="1" applyBorder="1" applyAlignment="1" applyProtection="1">
      <alignment horizontal="center" vertical="center" wrapText="1"/>
      <protection hidden="1"/>
    </xf>
    <xf numFmtId="0" fontId="5" fillId="0" borderId="2" xfId="0" applyNumberFormat="1" applyFont="1" applyBorder="1" applyAlignment="1" applyProtection="1">
      <alignment horizontal="center" vertical="center" wrapText="1" shrinkToFit="1"/>
      <protection hidden="1"/>
    </xf>
    <xf numFmtId="0" fontId="29" fillId="0" borderId="2" xfId="0" applyNumberFormat="1" applyFont="1" applyBorder="1" applyAlignment="1" applyProtection="1">
      <alignment horizontal="center" vertical="center" wrapText="1"/>
      <protection hidden="1"/>
    </xf>
    <xf numFmtId="0" fontId="17" fillId="0" borderId="7" xfId="0" applyNumberFormat="1" applyFont="1" applyBorder="1" applyAlignment="1" applyProtection="1">
      <alignment horizontal="center" vertical="center" shrinkToFit="1"/>
      <protection hidden="1"/>
    </xf>
    <xf numFmtId="0" fontId="28" fillId="0" borderId="28" xfId="0" applyNumberFormat="1" applyFont="1" applyBorder="1" applyAlignment="1" applyProtection="1">
      <alignment horizontal="center" vertical="center" shrinkToFit="1"/>
      <protection hidden="1"/>
    </xf>
    <xf numFmtId="0" fontId="29" fillId="0" borderId="7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Alignment="1" applyProtection="1">
      <alignment horizontal="center"/>
      <protection hidden="1"/>
    </xf>
    <xf numFmtId="0" fontId="17" fillId="0" borderId="29" xfId="0" applyNumberFormat="1" applyFont="1" applyBorder="1" applyAlignment="1" applyProtection="1">
      <alignment horizontal="center" vertical="center" shrinkToFit="1"/>
      <protection hidden="1"/>
    </xf>
    <xf numFmtId="0" fontId="17" fillId="0" borderId="30" xfId="0" applyNumberFormat="1" applyFont="1" applyBorder="1" applyAlignment="1" applyProtection="1">
      <alignment horizontal="center" vertical="center" wrapText="1"/>
      <protection hidden="1"/>
    </xf>
    <xf numFmtId="0" fontId="17" fillId="0" borderId="31" xfId="0" applyNumberFormat="1" applyFont="1" applyBorder="1" applyAlignment="1" applyProtection="1">
      <alignment horizontal="center" vertical="center"/>
      <protection hidden="1"/>
    </xf>
    <xf numFmtId="0" fontId="17" fillId="0" borderId="32" xfId="0" applyNumberFormat="1" applyFont="1" applyBorder="1" applyAlignment="1" applyProtection="1">
      <alignment horizontal="center" vertical="center"/>
      <protection hidden="1"/>
    </xf>
    <xf numFmtId="0" fontId="29" fillId="0" borderId="29" xfId="0" applyNumberFormat="1" applyFont="1" applyBorder="1" applyAlignment="1" applyProtection="1">
      <alignment horizontal="center" vertical="center"/>
      <protection hidden="1"/>
    </xf>
    <xf numFmtId="0" fontId="28" fillId="0" borderId="26" xfId="0" applyNumberFormat="1" applyFont="1" applyBorder="1" applyAlignment="1" applyProtection="1">
      <alignment horizontal="center" vertical="center" shrinkToFit="1"/>
      <protection hidden="1"/>
    </xf>
    <xf numFmtId="0" fontId="28" fillId="0" borderId="33" xfId="0" applyNumberFormat="1" applyFont="1" applyBorder="1" applyAlignment="1" applyProtection="1">
      <alignment horizontal="center" vertical="center" shrinkToFit="1"/>
      <protection hidden="1"/>
    </xf>
    <xf numFmtId="0" fontId="29" fillId="0" borderId="4" xfId="0" applyNumberFormat="1" applyFont="1" applyBorder="1" applyAlignment="1" applyProtection="1">
      <alignment horizontal="center" vertical="center"/>
      <protection hidden="1"/>
    </xf>
    <xf numFmtId="0" fontId="28" fillId="0" borderId="0" xfId="0" applyNumberFormat="1" applyFont="1" applyAlignment="1" applyProtection="1">
      <alignment vertical="center"/>
      <protection hidden="1"/>
    </xf>
    <xf numFmtId="0" fontId="28" fillId="0" borderId="2" xfId="0" applyNumberFormat="1" applyFont="1" applyBorder="1" applyAlignment="1" applyProtection="1">
      <alignment horizontal="center" vertical="center" shrinkToFit="1"/>
      <protection hidden="1"/>
    </xf>
    <xf numFmtId="0" fontId="29" fillId="0" borderId="26" xfId="0" applyNumberFormat="1" applyFont="1" applyBorder="1" applyAlignment="1" applyProtection="1">
      <alignment horizontal="center" vertical="center"/>
      <protection hidden="1"/>
    </xf>
    <xf numFmtId="0" fontId="23" fillId="0" borderId="33" xfId="0" applyNumberFormat="1" applyFont="1" applyBorder="1" applyAlignment="1" applyProtection="1">
      <alignment horizontal="center" vertical="center" wrapText="1"/>
      <protection hidden="1"/>
    </xf>
    <xf numFmtId="0" fontId="28" fillId="0" borderId="3" xfId="0" applyNumberFormat="1" applyFont="1" applyBorder="1" applyAlignment="1" applyProtection="1">
      <alignment horizontal="center" vertical="center" shrinkToFit="1"/>
      <protection hidden="1"/>
    </xf>
    <xf numFmtId="0" fontId="29" fillId="0" borderId="7" xfId="0" applyNumberFormat="1" applyFont="1" applyBorder="1" applyAlignment="1" applyProtection="1">
      <alignment horizontal="center" vertical="center"/>
      <protection hidden="1"/>
    </xf>
    <xf numFmtId="0" fontId="23" fillId="0" borderId="24" xfId="0" applyNumberFormat="1" applyFont="1" applyBorder="1" applyAlignment="1" applyProtection="1">
      <alignment horizontal="center" vertical="center" wrapText="1"/>
      <protection hidden="1"/>
    </xf>
    <xf numFmtId="0" fontId="0" fillId="0" borderId="32" xfId="0" applyNumberFormat="1" applyBorder="1" applyAlignment="1" applyProtection="1">
      <protection hidden="1"/>
    </xf>
    <xf numFmtId="0" fontId="0" fillId="0" borderId="0" xfId="0" applyNumberFormat="1" applyBorder="1" applyAlignment="1" applyProtection="1">
      <protection hidden="1"/>
    </xf>
    <xf numFmtId="0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0" fontId="31" fillId="4" borderId="35" xfId="0" applyNumberFormat="1" applyFont="1" applyFill="1" applyBorder="1" applyAlignment="1" applyProtection="1">
      <alignment horizontal="center" vertical="center" shrinkToFit="1"/>
      <protection hidden="1"/>
    </xf>
    <xf numFmtId="0" fontId="27" fillId="0" borderId="2" xfId="0" applyNumberFormat="1" applyFont="1" applyFill="1" applyBorder="1" applyAlignment="1" applyProtection="1">
      <alignment horizontal="center" vertical="center"/>
      <protection hidden="1"/>
    </xf>
    <xf numFmtId="0" fontId="28" fillId="0" borderId="4" xfId="0" applyNumberFormat="1" applyFont="1" applyBorder="1" applyAlignment="1" applyProtection="1">
      <alignment horizontal="center" vertical="center" shrinkToFit="1"/>
      <protection hidden="1"/>
    </xf>
    <xf numFmtId="0" fontId="28" fillId="0" borderId="36" xfId="0" applyNumberFormat="1" applyFont="1" applyBorder="1" applyAlignment="1" applyProtection="1">
      <alignment horizontal="center" vertical="center" shrinkToFit="1"/>
      <protection hidden="1"/>
    </xf>
    <xf numFmtId="0" fontId="28" fillId="0" borderId="37" xfId="0" applyNumberFormat="1" applyFont="1" applyBorder="1" applyAlignment="1" applyProtection="1">
      <alignment horizontal="center" vertical="center" shrinkToFit="1"/>
      <protection hidden="1"/>
    </xf>
    <xf numFmtId="0" fontId="28" fillId="0" borderId="38" xfId="0" applyNumberFormat="1" applyFont="1" applyBorder="1" applyAlignment="1" applyProtection="1">
      <alignment horizontal="center" vertical="center" shrinkToFit="1"/>
      <protection hidden="1"/>
    </xf>
    <xf numFmtId="0" fontId="29" fillId="0" borderId="3" xfId="0" applyNumberFormat="1" applyFont="1" applyBorder="1" applyAlignment="1" applyProtection="1">
      <alignment horizontal="center" vertical="center"/>
      <protection hidden="1"/>
    </xf>
    <xf numFmtId="0" fontId="23" fillId="0" borderId="39" xfId="0" applyNumberFormat="1" applyFont="1" applyBorder="1" applyAlignment="1" applyProtection="1">
      <alignment vertical="center" wrapText="1"/>
      <protection hidden="1"/>
    </xf>
    <xf numFmtId="0" fontId="23" fillId="0" borderId="40" xfId="0" applyNumberFormat="1" applyFont="1" applyBorder="1" applyAlignment="1" applyProtection="1">
      <alignment vertical="center" wrapText="1"/>
      <protection hidden="1"/>
    </xf>
    <xf numFmtId="0" fontId="23" fillId="0" borderId="41" xfId="0" applyNumberFormat="1" applyFont="1" applyBorder="1" applyAlignment="1" applyProtection="1">
      <alignment vertical="center" wrapText="1"/>
      <protection hidden="1"/>
    </xf>
    <xf numFmtId="0" fontId="8" fillId="0" borderId="42" xfId="0" applyNumberFormat="1" applyFont="1" applyBorder="1" applyAlignment="1" applyProtection="1">
      <alignment horizontal="center" vertical="center" wrapText="1"/>
      <protection hidden="1"/>
    </xf>
    <xf numFmtId="0" fontId="23" fillId="0" borderId="43" xfId="0" applyNumberFormat="1" applyFont="1" applyBorder="1" applyAlignment="1" applyProtection="1">
      <alignment vertical="center" wrapText="1"/>
      <protection hidden="1"/>
    </xf>
    <xf numFmtId="0" fontId="23" fillId="0" borderId="44" xfId="0" applyNumberFormat="1" applyFont="1" applyBorder="1" applyAlignment="1" applyProtection="1">
      <alignment vertical="center" wrapText="1"/>
      <protection hidden="1"/>
    </xf>
    <xf numFmtId="0" fontId="23" fillId="0" borderId="45" xfId="0" applyNumberFormat="1" applyFont="1" applyBorder="1" applyAlignment="1" applyProtection="1">
      <alignment vertical="center" wrapText="1"/>
      <protection hidden="1"/>
    </xf>
    <xf numFmtId="0" fontId="19" fillId="0" borderId="46" xfId="0" applyNumberFormat="1" applyFont="1" applyBorder="1" applyAlignment="1" applyProtection="1">
      <alignment horizontal="center" vertical="center" wrapText="1"/>
      <protection hidden="1"/>
    </xf>
    <xf numFmtId="0" fontId="19" fillId="0" borderId="47" xfId="0" applyNumberFormat="1" applyFont="1" applyBorder="1" applyAlignment="1" applyProtection="1">
      <alignment horizontal="center" vertical="center" wrapText="1"/>
      <protection hidden="1"/>
    </xf>
    <xf numFmtId="0" fontId="19" fillId="0" borderId="48" xfId="0" applyNumberFormat="1" applyFont="1" applyBorder="1" applyAlignment="1" applyProtection="1">
      <alignment horizontal="center" vertical="center" wrapText="1"/>
      <protection hidden="1"/>
    </xf>
    <xf numFmtId="0" fontId="6" fillId="0" borderId="49" xfId="0" applyNumberFormat="1" applyFont="1" applyBorder="1" applyAlignment="1" applyProtection="1">
      <alignment horizontal="center" vertical="center" wrapText="1"/>
      <protection hidden="1"/>
    </xf>
    <xf numFmtId="0" fontId="23" fillId="0" borderId="46" xfId="0" applyNumberFormat="1" applyFont="1" applyBorder="1" applyAlignment="1" applyProtection="1">
      <alignment horizontal="center" vertical="center" wrapText="1"/>
      <protection hidden="1"/>
    </xf>
    <xf numFmtId="0" fontId="23" fillId="0" borderId="50" xfId="0" applyNumberFormat="1" applyFont="1" applyBorder="1" applyAlignment="1" applyProtection="1">
      <alignment horizontal="center" vertical="center" wrapText="1"/>
      <protection hidden="1"/>
    </xf>
    <xf numFmtId="0" fontId="23" fillId="0" borderId="51" xfId="0" applyNumberFormat="1" applyFont="1" applyBorder="1" applyAlignment="1" applyProtection="1">
      <alignment horizontal="center" vertical="center" wrapText="1"/>
      <protection hidden="1"/>
    </xf>
    <xf numFmtId="0" fontId="8" fillId="0" borderId="52" xfId="0" applyNumberFormat="1" applyFont="1" applyBorder="1" applyAlignment="1" applyProtection="1">
      <alignment horizontal="center" vertical="center" wrapText="1"/>
      <protection hidden="1"/>
    </xf>
    <xf numFmtId="0" fontId="27" fillId="0" borderId="53" xfId="0" applyNumberFormat="1" applyFont="1" applyBorder="1" applyAlignment="1" applyProtection="1">
      <alignment vertical="center" shrinkToFit="1"/>
      <protection hidden="1"/>
    </xf>
    <xf numFmtId="0" fontId="0" fillId="0" borderId="14" xfId="0" applyNumberFormat="1" applyBorder="1" applyAlignment="1">
      <alignment horizontal="center"/>
    </xf>
    <xf numFmtId="0" fontId="0" fillId="0" borderId="14" xfId="0" applyNumberFormat="1" applyBorder="1" applyAlignment="1">
      <alignment horizontal="center" shrinkToFit="1"/>
    </xf>
    <xf numFmtId="0" fontId="0" fillId="0" borderId="1" xfId="0" applyNumberFormat="1" applyBorder="1" applyAlignment="1">
      <alignment horizontal="center" shrinkToFit="1"/>
    </xf>
    <xf numFmtId="0" fontId="34" fillId="0" borderId="0" xfId="0" applyFont="1" applyFill="1" applyBorder="1"/>
    <xf numFmtId="0" fontId="34" fillId="0" borderId="0" xfId="0" applyFont="1" applyFill="1" applyBorder="1" applyAlignment="1">
      <alignment vertical="center"/>
    </xf>
    <xf numFmtId="0" fontId="34" fillId="0" borderId="0" xfId="0" applyFont="1" applyBorder="1"/>
    <xf numFmtId="177" fontId="34" fillId="0" borderId="0" xfId="0" applyNumberFormat="1" applyFont="1" applyFill="1" applyBorder="1" applyAlignment="1">
      <alignment vertical="center" wrapText="1"/>
    </xf>
    <xf numFmtId="178" fontId="34" fillId="0" borderId="0" xfId="0" applyNumberFormat="1" applyFont="1" applyFill="1" applyBorder="1"/>
    <xf numFmtId="38" fontId="34" fillId="0" borderId="0" xfId="2" applyFont="1" applyFill="1" applyBorder="1" applyAlignment="1">
      <alignment vertical="center"/>
    </xf>
    <xf numFmtId="0" fontId="0" fillId="5" borderId="0" xfId="0" applyNumberFormat="1" applyFill="1"/>
    <xf numFmtId="6" fontId="0" fillId="5" borderId="0" xfId="3" applyFont="1" applyFill="1"/>
    <xf numFmtId="0" fontId="0" fillId="0" borderId="0" xfId="0" applyNumberFormat="1" applyAlignment="1">
      <alignment vertical="center" textRotation="255" shrinkToFit="1"/>
    </xf>
    <xf numFmtId="0" fontId="0" fillId="0" borderId="0" xfId="0" applyNumberFormat="1" applyAlignment="1">
      <alignment vertical="center" textRotation="255" wrapText="1" shrinkToFit="1"/>
    </xf>
    <xf numFmtId="0" fontId="0" fillId="0" borderId="53" xfId="0" applyBorder="1" applyAlignment="1">
      <alignment vertical="center" shrinkToFit="1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5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5" fontId="12" fillId="0" borderId="0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applyFont="1"/>
    <xf numFmtId="0" fontId="36" fillId="0" borderId="0" xfId="0" applyFont="1" applyFill="1" applyBorder="1" applyAlignment="1">
      <alignment horizontal="center" vertical="center"/>
    </xf>
    <xf numFmtId="0" fontId="37" fillId="0" borderId="0" xfId="1" applyFont="1" applyFill="1" applyBorder="1" applyAlignment="1" applyProtection="1">
      <alignment horizontal="center" vertical="center"/>
    </xf>
    <xf numFmtId="0" fontId="38" fillId="0" borderId="0" xfId="0" applyFont="1" applyAlignment="1">
      <alignment horizontal="center" vertical="center"/>
    </xf>
    <xf numFmtId="0" fontId="10" fillId="0" borderId="0" xfId="1" applyFont="1" applyFill="1" applyBorder="1" applyAlignment="1" applyProtection="1">
      <alignment horizontal="center" vertical="center"/>
    </xf>
    <xf numFmtId="0" fontId="37" fillId="0" borderId="0" xfId="1" applyFont="1" applyFill="1" applyAlignment="1" applyProtection="1">
      <alignment horizontal="center" vertical="center"/>
    </xf>
    <xf numFmtId="0" fontId="36" fillId="0" borderId="0" xfId="0" applyFont="1" applyFill="1"/>
    <xf numFmtId="0" fontId="36" fillId="0" borderId="0" xfId="0" applyFont="1" applyFill="1" applyAlignment="1">
      <alignment horizontal="center" vertical="center"/>
    </xf>
    <xf numFmtId="0" fontId="4" fillId="6" borderId="1" xfId="1" applyFont="1" applyFill="1" applyBorder="1" applyAlignment="1" applyProtection="1">
      <alignment horizontal="center" vertical="center"/>
    </xf>
    <xf numFmtId="0" fontId="4" fillId="6" borderId="0" xfId="0" applyFont="1" applyFill="1" applyAlignment="1">
      <alignment vertical="center"/>
    </xf>
    <xf numFmtId="0" fontId="0" fillId="0" borderId="0" xfId="0" applyNumberFormat="1" applyFill="1" applyBorder="1" applyAlignment="1" applyProtection="1">
      <alignment horizontal="center" vertical="center" shrinkToFit="1"/>
      <protection hidden="1"/>
    </xf>
    <xf numFmtId="5" fontId="0" fillId="5" borderId="0" xfId="0" applyNumberFormat="1" applyFill="1"/>
    <xf numFmtId="0" fontId="0" fillId="0" borderId="0" xfId="1" applyFont="1" applyBorder="1" applyAlignment="1" applyProtection="1">
      <alignment vertical="center" shrinkToFit="1"/>
    </xf>
    <xf numFmtId="0" fontId="1" fillId="0" borderId="0" xfId="1" applyFont="1" applyBorder="1" applyAlignment="1" applyProtection="1">
      <alignment vertical="center" shrinkToFit="1"/>
    </xf>
    <xf numFmtId="0" fontId="1" fillId="0" borderId="1" xfId="1" applyFont="1" applyBorder="1" applyAlignment="1" applyProtection="1">
      <alignment horizontal="center" vertical="center"/>
    </xf>
    <xf numFmtId="0" fontId="0" fillId="0" borderId="0" xfId="0" applyFont="1" applyFill="1" applyBorder="1" applyAlignment="1"/>
    <xf numFmtId="0" fontId="19" fillId="0" borderId="53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vertical="center" wrapText="1"/>
    </xf>
    <xf numFmtId="0" fontId="15" fillId="6" borderId="35" xfId="1" applyFont="1" applyFill="1" applyBorder="1" applyAlignment="1" applyProtection="1">
      <alignment horizontal="center" vertical="center"/>
      <protection locked="0"/>
    </xf>
    <xf numFmtId="0" fontId="6" fillId="6" borderId="55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180" fontId="38" fillId="0" borderId="0" xfId="0" applyNumberFormat="1" applyFont="1" applyAlignment="1">
      <alignment vertical="center"/>
    </xf>
    <xf numFmtId="180" fontId="36" fillId="0" borderId="0" xfId="0" applyNumberFormat="1" applyFont="1" applyAlignment="1">
      <alignment vertical="center"/>
    </xf>
    <xf numFmtId="0" fontId="0" fillId="0" borderId="34" xfId="0" applyBorder="1" applyAlignment="1">
      <alignment vertical="center" shrinkToFit="1"/>
    </xf>
    <xf numFmtId="0" fontId="0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4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0" fillId="2" borderId="13" xfId="0" applyFill="1" applyBorder="1" applyAlignment="1" applyProtection="1">
      <alignment horizontal="center" vertical="center" shrinkToFit="1"/>
      <protection locked="0"/>
    </xf>
    <xf numFmtId="0" fontId="0" fillId="2" borderId="54" xfId="0" applyFill="1" applyBorder="1" applyAlignment="1" applyProtection="1">
      <alignment horizontal="center" vertical="center" shrinkToFit="1"/>
      <protection locked="0"/>
    </xf>
    <xf numFmtId="0" fontId="0" fillId="2" borderId="40" xfId="0" applyFill="1" applyBorder="1" applyAlignment="1" applyProtection="1">
      <alignment horizontal="center" vertical="center" shrinkToFit="1"/>
      <protection locked="0"/>
    </xf>
    <xf numFmtId="49" fontId="4" fillId="2" borderId="54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5" xfId="0" applyFont="1" applyFill="1" applyBorder="1" applyAlignment="1" applyProtection="1">
      <alignment horizontal="center" vertical="center" shrinkToFit="1"/>
      <protection locked="0"/>
    </xf>
    <xf numFmtId="0" fontId="5" fillId="2" borderId="74" xfId="0" applyFont="1" applyFill="1" applyBorder="1" applyAlignment="1" applyProtection="1">
      <alignment horizontal="center" vertical="center" shrinkToFit="1"/>
      <protection locked="0"/>
    </xf>
    <xf numFmtId="0" fontId="5" fillId="6" borderId="13" xfId="0" applyFont="1" applyFill="1" applyBorder="1" applyAlignment="1" applyProtection="1">
      <alignment horizontal="center" vertical="center" shrinkToFit="1"/>
      <protection locked="0"/>
    </xf>
    <xf numFmtId="0" fontId="5" fillId="6" borderId="40" xfId="0" applyFont="1" applyFill="1" applyBorder="1" applyAlignment="1" applyProtection="1">
      <alignment horizontal="center" vertical="center" shrinkToFit="1"/>
      <protection locked="0"/>
    </xf>
    <xf numFmtId="0" fontId="13" fillId="2" borderId="54" xfId="0" applyFont="1" applyFill="1" applyBorder="1" applyAlignment="1" applyProtection="1">
      <alignment horizontal="left" vertical="center" shrinkToFit="1"/>
      <protection locked="0"/>
    </xf>
    <xf numFmtId="0" fontId="13" fillId="2" borderId="40" xfId="0" applyFont="1" applyFill="1" applyBorder="1" applyAlignment="1" applyProtection="1">
      <alignment horizontal="left" vertical="center" shrinkToFit="1"/>
      <protection locked="0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2" fillId="0" borderId="53" xfId="1" applyFont="1" applyBorder="1" applyAlignment="1" applyProtection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2" borderId="68" xfId="0" applyFill="1" applyBorder="1" applyAlignment="1" applyProtection="1">
      <alignment horizontal="center" vertical="center" shrinkToFit="1"/>
      <protection locked="0"/>
    </xf>
    <xf numFmtId="0" fontId="8" fillId="0" borderId="26" xfId="0" applyFont="1" applyBorder="1" applyAlignment="1">
      <alignment horizontal="center" vertical="center"/>
    </xf>
    <xf numFmtId="0" fontId="0" fillId="0" borderId="69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5" fillId="6" borderId="8" xfId="0" applyFont="1" applyFill="1" applyBorder="1" applyAlignment="1" applyProtection="1">
      <alignment horizontal="center" vertical="center" shrinkToFit="1"/>
      <protection locked="0"/>
    </xf>
    <xf numFmtId="0" fontId="5" fillId="6" borderId="39" xfId="0" applyFont="1" applyFill="1" applyBorder="1" applyAlignment="1" applyProtection="1">
      <alignment horizontal="center" vertical="center" shrinkToFit="1"/>
      <protection locked="0"/>
    </xf>
    <xf numFmtId="179" fontId="4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1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" fillId="0" borderId="1" xfId="1" applyFont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0" fontId="4" fillId="0" borderId="54" xfId="0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4" fillId="0" borderId="3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57" xfId="0" applyFont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49" fontId="5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54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71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4" fillId="2" borderId="65" xfId="0" applyFont="1" applyFill="1" applyBorder="1" applyAlignment="1" applyProtection="1">
      <alignment horizontal="center" vertical="center" shrinkToFit="1"/>
      <protection locked="0"/>
    </xf>
    <xf numFmtId="0" fontId="4" fillId="2" borderId="13" xfId="0" applyFont="1" applyFill="1" applyBorder="1" applyAlignment="1" applyProtection="1">
      <alignment horizontal="center" vertical="center" shrinkToFit="1"/>
      <protection locked="0"/>
    </xf>
    <xf numFmtId="0" fontId="4" fillId="2" borderId="54" xfId="0" applyFont="1" applyFill="1" applyBorder="1" applyAlignment="1" applyProtection="1">
      <alignment horizontal="center" vertical="center" shrinkToFit="1"/>
      <protection locked="0"/>
    </xf>
    <xf numFmtId="0" fontId="4" fillId="2" borderId="14" xfId="0" applyFont="1" applyFill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4" fillId="2" borderId="37" xfId="0" applyFont="1" applyFill="1" applyBorder="1" applyAlignment="1" applyProtection="1">
      <alignment horizontal="center" vertical="center" shrinkToFit="1"/>
      <protection locked="0"/>
    </xf>
    <xf numFmtId="0" fontId="4" fillId="2" borderId="67" xfId="0" applyFont="1" applyFill="1" applyBorder="1" applyAlignment="1" applyProtection="1">
      <alignment horizontal="center" vertical="center" shrinkToFit="1"/>
      <protection locked="0"/>
    </xf>
    <xf numFmtId="0" fontId="4" fillId="0" borderId="7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 shrinkToFit="1"/>
      <protection locked="0"/>
    </xf>
    <xf numFmtId="0" fontId="0" fillId="2" borderId="64" xfId="0" applyFill="1" applyBorder="1" applyAlignment="1" applyProtection="1">
      <alignment horizontal="center" vertical="center" shrinkToFit="1"/>
      <protection locked="0"/>
    </xf>
    <xf numFmtId="0" fontId="4" fillId="0" borderId="7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2" borderId="13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73" xfId="0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5" fontId="12" fillId="6" borderId="58" xfId="0" applyNumberFormat="1" applyFont="1" applyFill="1" applyBorder="1" applyAlignment="1" applyProtection="1">
      <alignment horizontal="center" vertical="center" shrinkToFit="1"/>
      <protection locked="0"/>
    </xf>
    <xf numFmtId="5" fontId="12" fillId="6" borderId="53" xfId="0" applyNumberFormat="1" applyFont="1" applyFill="1" applyBorder="1" applyAlignment="1" applyProtection="1">
      <alignment horizontal="center" vertical="center" shrinkToFit="1"/>
      <protection locked="0"/>
    </xf>
    <xf numFmtId="5" fontId="12" fillId="6" borderId="59" xfId="0" applyNumberFormat="1" applyFont="1" applyFill="1" applyBorder="1" applyAlignment="1" applyProtection="1">
      <alignment horizontal="center" vertical="center" shrinkToFit="1"/>
      <protection locked="0"/>
    </xf>
    <xf numFmtId="5" fontId="12" fillId="6" borderId="62" xfId="0" applyNumberFormat="1" applyFont="1" applyFill="1" applyBorder="1" applyAlignment="1" applyProtection="1">
      <alignment horizontal="center" vertical="center" shrinkToFit="1"/>
      <protection locked="0"/>
    </xf>
    <xf numFmtId="5" fontId="12" fillId="6" borderId="24" xfId="0" applyNumberFormat="1" applyFont="1" applyFill="1" applyBorder="1" applyAlignment="1" applyProtection="1">
      <alignment horizontal="center" vertical="center" shrinkToFit="1"/>
      <protection locked="0"/>
    </xf>
    <xf numFmtId="5" fontId="12" fillId="6" borderId="6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center" vertical="center"/>
    </xf>
    <xf numFmtId="49" fontId="4" fillId="2" borderId="72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left"/>
    </xf>
    <xf numFmtId="0" fontId="5" fillId="2" borderId="72" xfId="0" applyFont="1" applyFill="1" applyBorder="1" applyAlignment="1" applyProtection="1">
      <alignment horizontal="center" vertical="center" shrinkToFit="1"/>
      <protection locked="0"/>
    </xf>
    <xf numFmtId="49" fontId="5" fillId="2" borderId="10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70" xfId="0" applyNumberFormat="1" applyFont="1" applyFill="1" applyBorder="1" applyAlignment="1" applyProtection="1">
      <alignment horizontal="center" vertical="center" shrinkToFit="1"/>
      <protection locked="0"/>
    </xf>
    <xf numFmtId="0" fontId="5" fillId="6" borderId="72" xfId="0" applyFont="1" applyFill="1" applyBorder="1" applyAlignment="1" applyProtection="1">
      <alignment horizontal="center" vertical="center" shrinkToFit="1"/>
      <protection locked="0"/>
    </xf>
    <xf numFmtId="0" fontId="5" fillId="6" borderId="41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shrinkToFit="1"/>
    </xf>
    <xf numFmtId="0" fontId="22" fillId="2" borderId="13" xfId="0" applyFont="1" applyFill="1" applyBorder="1" applyAlignment="1" applyProtection="1">
      <alignment horizontal="center" vertical="center" shrinkToFit="1"/>
      <protection locked="0"/>
    </xf>
    <xf numFmtId="0" fontId="22" fillId="2" borderId="54" xfId="0" applyFont="1" applyFill="1" applyBorder="1" applyAlignment="1" applyProtection="1">
      <alignment horizontal="center" vertical="center" shrinkToFit="1"/>
      <protection locked="0"/>
    </xf>
    <xf numFmtId="0" fontId="22" fillId="2" borderId="14" xfId="0" applyFont="1" applyFill="1" applyBorder="1" applyAlignment="1" applyProtection="1">
      <alignment horizontal="center" vertical="center" shrinkToFit="1"/>
      <protection locked="0"/>
    </xf>
    <xf numFmtId="0" fontId="22" fillId="2" borderId="40" xfId="0" applyFont="1" applyFill="1" applyBorder="1" applyAlignment="1" applyProtection="1">
      <alignment horizontal="center" vertical="center" shrinkToFit="1"/>
      <protection locked="0"/>
    </xf>
    <xf numFmtId="0" fontId="22" fillId="2" borderId="1" xfId="0" applyFont="1" applyFill="1" applyBorder="1" applyAlignment="1" applyProtection="1">
      <alignment horizontal="center" vertical="center" shrinkToFit="1"/>
      <protection locked="0"/>
    </xf>
    <xf numFmtId="0" fontId="22" fillId="2" borderId="68" xfId="0" applyFont="1" applyFill="1" applyBorder="1" applyAlignment="1" applyProtection="1">
      <alignment horizontal="center" vertical="center" shrinkToFit="1"/>
      <protection locked="0"/>
    </xf>
    <xf numFmtId="0" fontId="3" fillId="0" borderId="5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18" fillId="0" borderId="65" xfId="0" applyFont="1" applyBorder="1" applyAlignment="1">
      <alignment horizontal="right" vertical="center"/>
    </xf>
    <xf numFmtId="0" fontId="4" fillId="0" borderId="54" xfId="0" applyFont="1" applyFill="1" applyBorder="1" applyAlignment="1">
      <alignment horizontal="center" vertical="center"/>
    </xf>
    <xf numFmtId="0" fontId="8" fillId="6" borderId="8" xfId="0" applyFont="1" applyFill="1" applyBorder="1" applyAlignment="1" applyProtection="1">
      <alignment horizontal="center" vertical="center" shrinkToFit="1"/>
      <protection locked="0"/>
    </xf>
    <xf numFmtId="0" fontId="8" fillId="6" borderId="37" xfId="0" applyFont="1" applyFill="1" applyBorder="1" applyAlignment="1" applyProtection="1">
      <alignment horizontal="center" vertical="center" shrinkToFit="1"/>
      <protection locked="0"/>
    </xf>
    <xf numFmtId="0" fontId="8" fillId="6" borderId="39" xfId="0" applyFont="1" applyFill="1" applyBorder="1" applyAlignment="1" applyProtection="1">
      <alignment horizontal="center" vertical="center" shrinkToFit="1"/>
      <protection locked="0"/>
    </xf>
    <xf numFmtId="0" fontId="1" fillId="0" borderId="58" xfId="0" applyFont="1" applyBorder="1" applyAlignment="1">
      <alignment horizontal="left" vertical="center"/>
    </xf>
    <xf numFmtId="0" fontId="1" fillId="0" borderId="62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0" borderId="7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3" xfId="0" applyBorder="1" applyAlignment="1">
      <alignment horizontal="center"/>
    </xf>
    <xf numFmtId="0" fontId="0" fillId="0" borderId="7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63" xfId="0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67" xfId="0" applyFont="1" applyBorder="1" applyAlignment="1">
      <alignment horizontal="left" vertical="center"/>
    </xf>
    <xf numFmtId="0" fontId="9" fillId="0" borderId="24" xfId="1" applyFont="1" applyBorder="1" applyAlignment="1" applyProtection="1">
      <alignment horizontal="center" vertical="center"/>
    </xf>
    <xf numFmtId="0" fontId="9" fillId="0" borderId="24" xfId="1" applyBorder="1" applyAlignment="1" applyProtection="1">
      <alignment horizontal="center" vertical="center"/>
    </xf>
    <xf numFmtId="0" fontId="9" fillId="0" borderId="63" xfId="1" applyBorder="1" applyAlignment="1" applyProtection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left" vertical="center"/>
    </xf>
    <xf numFmtId="0" fontId="4" fillId="0" borderId="77" xfId="0" applyFont="1" applyBorder="1" applyAlignment="1">
      <alignment horizontal="left" vertical="center"/>
    </xf>
    <xf numFmtId="0" fontId="24" fillId="0" borderId="0" xfId="0" applyNumberFormat="1" applyFont="1" applyAlignment="1" applyProtection="1">
      <alignment horizontal="center" vertical="center"/>
      <protection hidden="1"/>
    </xf>
    <xf numFmtId="0" fontId="26" fillId="0" borderId="9" xfId="0" applyNumberFormat="1" applyFont="1" applyBorder="1" applyAlignment="1" applyProtection="1">
      <alignment horizontal="center" vertical="center" shrinkToFit="1"/>
      <protection hidden="1"/>
    </xf>
    <xf numFmtId="0" fontId="26" fillId="0" borderId="53" xfId="0" applyNumberFormat="1" applyFont="1" applyBorder="1" applyAlignment="1" applyProtection="1">
      <alignment horizontal="center" vertical="center" shrinkToFit="1"/>
      <protection hidden="1"/>
    </xf>
    <xf numFmtId="0" fontId="26" fillId="0" borderId="74" xfId="0" applyNumberFormat="1" applyFont="1" applyBorder="1" applyAlignment="1" applyProtection="1">
      <alignment horizontal="center" vertical="center" shrinkToFit="1"/>
      <protection hidden="1"/>
    </xf>
    <xf numFmtId="0" fontId="26" fillId="0" borderId="33" xfId="0" applyNumberFormat="1" applyFont="1" applyBorder="1" applyAlignment="1" applyProtection="1">
      <alignment horizontal="center" vertical="center" shrinkToFit="1"/>
      <protection hidden="1"/>
    </xf>
    <xf numFmtId="0" fontId="26" fillId="0" borderId="84" xfId="0" applyNumberFormat="1" applyFont="1" applyBorder="1" applyAlignment="1" applyProtection="1">
      <alignment horizontal="center" vertical="center" shrinkToFit="1"/>
      <protection hidden="1"/>
    </xf>
    <xf numFmtId="0" fontId="26" fillId="0" borderId="59" xfId="0" applyNumberFormat="1" applyFont="1" applyBorder="1" applyAlignment="1" applyProtection="1">
      <alignment horizontal="center" vertical="center" shrinkToFit="1"/>
      <protection hidden="1"/>
    </xf>
    <xf numFmtId="0" fontId="26" fillId="0" borderId="85" xfId="0" applyNumberFormat="1" applyFont="1" applyBorder="1" applyAlignment="1" applyProtection="1">
      <alignment horizontal="center" vertical="center" shrinkToFit="1"/>
      <protection hidden="1"/>
    </xf>
    <xf numFmtId="0" fontId="26" fillId="0" borderId="57" xfId="0" applyNumberFormat="1" applyFont="1" applyBorder="1" applyAlignment="1" applyProtection="1">
      <alignment horizontal="center" vertical="center" shrinkToFit="1"/>
      <protection hidden="1"/>
    </xf>
    <xf numFmtId="0" fontId="28" fillId="0" borderId="72" xfId="0" applyNumberFormat="1" applyFont="1" applyBorder="1" applyAlignment="1" applyProtection="1">
      <alignment horizontal="center" vertical="center" shrinkToFit="1"/>
      <protection hidden="1"/>
    </xf>
    <xf numFmtId="0" fontId="28" fillId="0" borderId="25" xfId="0" applyNumberFormat="1" applyFont="1" applyBorder="1" applyAlignment="1" applyProtection="1">
      <alignment horizontal="center" vertical="center" shrinkToFit="1"/>
      <protection hidden="1"/>
    </xf>
    <xf numFmtId="0" fontId="28" fillId="0" borderId="41" xfId="0" applyNumberFormat="1" applyFont="1" applyBorder="1" applyAlignment="1" applyProtection="1">
      <alignment horizontal="center" vertical="center" shrinkToFit="1"/>
      <protection hidden="1"/>
    </xf>
    <xf numFmtId="0" fontId="30" fillId="0" borderId="72" xfId="0" applyNumberFormat="1" applyFont="1" applyBorder="1" applyAlignment="1" applyProtection="1">
      <alignment horizontal="left" vertical="top" wrapText="1"/>
      <protection hidden="1"/>
    </xf>
    <xf numFmtId="0" fontId="30" fillId="0" borderId="25" xfId="0" applyNumberFormat="1" applyFont="1" applyBorder="1" applyAlignment="1" applyProtection="1">
      <alignment horizontal="left" vertical="top" wrapText="1"/>
      <protection hidden="1"/>
    </xf>
    <xf numFmtId="0" fontId="30" fillId="0" borderId="41" xfId="0" applyNumberFormat="1" applyFont="1" applyBorder="1" applyAlignment="1" applyProtection="1">
      <alignment horizontal="left" vertical="top" wrapText="1"/>
      <protection hidden="1"/>
    </xf>
    <xf numFmtId="0" fontId="23" fillId="0" borderId="33" xfId="0" applyNumberFormat="1" applyFont="1" applyBorder="1" applyAlignment="1" applyProtection="1">
      <alignment horizontal="center" vertical="center" wrapText="1"/>
      <protection hidden="1"/>
    </xf>
    <xf numFmtId="0" fontId="23" fillId="0" borderId="57" xfId="0" applyNumberFormat="1" applyFont="1" applyBorder="1" applyAlignment="1" applyProtection="1">
      <alignment horizontal="center" vertical="center" wrapText="1"/>
      <protection hidden="1"/>
    </xf>
    <xf numFmtId="0" fontId="28" fillId="0" borderId="86" xfId="0" applyNumberFormat="1" applyFont="1" applyBorder="1" applyAlignment="1" applyProtection="1">
      <alignment horizontal="center" vertical="center" shrinkToFit="1"/>
      <protection hidden="1"/>
    </xf>
    <xf numFmtId="0" fontId="28" fillId="0" borderId="87" xfId="0" applyNumberFormat="1" applyFont="1" applyBorder="1" applyAlignment="1" applyProtection="1">
      <alignment horizontal="center" vertical="center" shrinkToFit="1"/>
      <protection hidden="1"/>
    </xf>
    <xf numFmtId="0" fontId="28" fillId="0" borderId="39" xfId="0" applyNumberFormat="1" applyFont="1" applyBorder="1" applyAlignment="1" applyProtection="1">
      <alignment horizontal="center" vertical="center" shrinkToFit="1"/>
      <protection hidden="1"/>
    </xf>
    <xf numFmtId="0" fontId="28" fillId="0" borderId="88" xfId="0" applyNumberFormat="1" applyFont="1" applyBorder="1" applyAlignment="1" applyProtection="1">
      <alignment horizontal="center" vertical="center" shrinkToFit="1"/>
      <protection hidden="1"/>
    </xf>
    <xf numFmtId="0" fontId="28" fillId="0" borderId="40" xfId="0" applyNumberFormat="1" applyFont="1" applyBorder="1" applyAlignment="1" applyProtection="1">
      <alignment horizontal="center" vertical="center" shrinkToFit="1"/>
      <protection hidden="1"/>
    </xf>
    <xf numFmtId="0" fontId="19" fillId="0" borderId="25" xfId="0" applyNumberFormat="1" applyFont="1" applyBorder="1" applyAlignment="1" applyProtection="1">
      <alignment horizontal="center" vertical="center" wrapText="1"/>
      <protection hidden="1"/>
    </xf>
    <xf numFmtId="0" fontId="19" fillId="0" borderId="41" xfId="0" applyNumberFormat="1" applyFont="1" applyBorder="1" applyAlignment="1" applyProtection="1">
      <alignment horizontal="center" vertical="center" wrapText="1"/>
      <protection hidden="1"/>
    </xf>
    <xf numFmtId="0" fontId="19" fillId="0" borderId="54" xfId="0" applyNumberFormat="1" applyFont="1" applyBorder="1" applyAlignment="1" applyProtection="1">
      <alignment horizontal="center" vertical="center" wrapText="1"/>
      <protection hidden="1"/>
    </xf>
    <xf numFmtId="0" fontId="19" fillId="0" borderId="40" xfId="0" applyNumberFormat="1" applyFont="1" applyBorder="1" applyAlignment="1" applyProtection="1">
      <alignment horizontal="center" vertical="center" wrapText="1"/>
      <protection hidden="1"/>
    </xf>
    <xf numFmtId="0" fontId="19" fillId="0" borderId="37" xfId="0" applyNumberFormat="1" applyFont="1" applyBorder="1" applyAlignment="1" applyProtection="1">
      <alignment horizontal="center" vertical="center" wrapText="1"/>
      <protection hidden="1"/>
    </xf>
    <xf numFmtId="0" fontId="19" fillId="0" borderId="39" xfId="0" applyNumberFormat="1" applyFont="1" applyBorder="1" applyAlignment="1" applyProtection="1">
      <alignment horizontal="center" vertical="center" wrapText="1"/>
      <protection hidden="1"/>
    </xf>
    <xf numFmtId="0" fontId="23" fillId="0" borderId="54" xfId="0" applyNumberFormat="1" applyFont="1" applyBorder="1" applyAlignment="1" applyProtection="1">
      <alignment horizontal="center" vertical="center" wrapText="1"/>
      <protection hidden="1"/>
    </xf>
    <xf numFmtId="0" fontId="23" fillId="0" borderId="40" xfId="0" applyNumberFormat="1" applyFont="1" applyBorder="1" applyAlignment="1" applyProtection="1">
      <alignment horizontal="center" vertical="center" wrapText="1"/>
      <protection hidden="1"/>
    </xf>
    <xf numFmtId="0" fontId="27" fillId="0" borderId="53" xfId="0" applyNumberFormat="1" applyFont="1" applyBorder="1" applyAlignment="1" applyProtection="1">
      <alignment horizontal="center" vertical="center" shrinkToFit="1"/>
      <protection hidden="1"/>
    </xf>
    <xf numFmtId="0" fontId="33" fillId="0" borderId="53" xfId="0" applyNumberFormat="1" applyFont="1" applyBorder="1" applyAlignment="1" applyProtection="1">
      <alignment horizontal="left" vertical="center" wrapText="1" shrinkToFit="1"/>
      <protection hidden="1"/>
    </xf>
    <xf numFmtId="0" fontId="33" fillId="0" borderId="53" xfId="0" applyNumberFormat="1" applyFont="1" applyBorder="1" applyAlignment="1" applyProtection="1">
      <alignment horizontal="left" vertical="center" shrinkToFit="1"/>
      <protection hidden="1"/>
    </xf>
    <xf numFmtId="0" fontId="32" fillId="3" borderId="34" xfId="0" applyNumberFormat="1" applyFont="1" applyFill="1" applyBorder="1" applyAlignment="1" applyProtection="1">
      <alignment horizontal="center" vertical="center" shrinkToFit="1"/>
      <protection hidden="1"/>
    </xf>
    <xf numFmtId="0" fontId="32" fillId="3" borderId="32" xfId="0" applyNumberFormat="1" applyFont="1" applyFill="1" applyBorder="1" applyAlignment="1" applyProtection="1">
      <alignment horizontal="center" vertical="center" shrinkToFit="1"/>
      <protection hidden="1"/>
    </xf>
    <xf numFmtId="0" fontId="32" fillId="3" borderId="52" xfId="0" applyNumberFormat="1" applyFont="1" applyFill="1" applyBorder="1" applyAlignment="1" applyProtection="1">
      <alignment horizontal="center" vertical="center" shrinkToFit="1"/>
      <protection hidden="1"/>
    </xf>
    <xf numFmtId="0" fontId="23" fillId="0" borderId="25" xfId="0" applyNumberFormat="1" applyFont="1" applyBorder="1" applyAlignment="1" applyProtection="1">
      <alignment horizontal="center" vertical="center" wrapText="1"/>
      <protection hidden="1"/>
    </xf>
    <xf numFmtId="0" fontId="23" fillId="0" borderId="41" xfId="0" applyNumberFormat="1" applyFont="1" applyBorder="1" applyAlignment="1" applyProtection="1">
      <alignment horizontal="center" vertical="center" wrapText="1"/>
      <protection hidden="1"/>
    </xf>
    <xf numFmtId="5" fontId="0" fillId="0" borderId="55" xfId="0" applyNumberFormat="1" applyBorder="1" applyAlignment="1">
      <alignment horizontal="center" vertical="center" shrinkToFit="1"/>
    </xf>
    <xf numFmtId="0" fontId="0" fillId="0" borderId="79" xfId="0" applyNumberFormat="1" applyBorder="1" applyAlignment="1">
      <alignment horizontal="center" vertical="center" shrinkToFit="1"/>
    </xf>
    <xf numFmtId="0" fontId="0" fillId="0" borderId="11" xfId="0" applyNumberFormat="1" applyBorder="1" applyAlignment="1">
      <alignment horizontal="center" vertical="center" shrinkToFit="1"/>
    </xf>
    <xf numFmtId="0" fontId="0" fillId="0" borderId="71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65" xfId="0" applyNumberFormat="1" applyBorder="1" applyAlignment="1">
      <alignment horizontal="center" vertical="center" wrapText="1"/>
    </xf>
    <xf numFmtId="0" fontId="0" fillId="0" borderId="74" xfId="0" applyNumberFormat="1" applyBorder="1" applyAlignment="1">
      <alignment horizontal="center" vertical="center" wrapText="1"/>
    </xf>
    <xf numFmtId="0" fontId="0" fillId="0" borderId="33" xfId="0" applyNumberFormat="1" applyBorder="1" applyAlignment="1">
      <alignment horizontal="center" vertical="center" wrapText="1"/>
    </xf>
    <xf numFmtId="0" fontId="0" fillId="0" borderId="69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3" xfId="0" applyNumberFormat="1" applyBorder="1" applyAlignment="1">
      <alignment horizontal="center" shrinkToFit="1"/>
    </xf>
    <xf numFmtId="0" fontId="0" fillId="0" borderId="54" xfId="0" applyNumberFormat="1" applyBorder="1" applyAlignment="1">
      <alignment horizontal="center" shrinkToFit="1"/>
    </xf>
    <xf numFmtId="0" fontId="0" fillId="0" borderId="15" xfId="0" applyNumberFormat="1" applyBorder="1" applyAlignment="1">
      <alignment horizontal="left"/>
    </xf>
    <xf numFmtId="0" fontId="0" fillId="0" borderId="16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5" fontId="0" fillId="0" borderId="55" xfId="0" applyNumberFormat="1" applyBorder="1" applyAlignment="1">
      <alignment horizontal="center" vertical="center" textRotation="255" shrinkToFit="1"/>
    </xf>
    <xf numFmtId="5" fontId="0" fillId="0" borderId="79" xfId="0" applyNumberFormat="1" applyBorder="1" applyAlignment="1">
      <alignment horizontal="center" vertical="center" textRotation="255" shrinkToFit="1"/>
    </xf>
    <xf numFmtId="5" fontId="0" fillId="0" borderId="11" xfId="0" applyNumberFormat="1" applyBorder="1" applyAlignment="1">
      <alignment horizontal="center" vertical="center" textRotation="255" shrinkToFit="1"/>
    </xf>
    <xf numFmtId="0" fontId="0" fillId="0" borderId="71" xfId="0" applyNumberFormat="1" applyBorder="1" applyAlignment="1">
      <alignment horizontal="center" wrapText="1"/>
    </xf>
    <xf numFmtId="0" fontId="0" fillId="0" borderId="0" xfId="0" applyNumberFormat="1" applyBorder="1" applyAlignment="1">
      <alignment horizontal="center" wrapText="1"/>
    </xf>
    <xf numFmtId="0" fontId="0" fillId="0" borderId="65" xfId="0" applyNumberFormat="1" applyBorder="1" applyAlignment="1">
      <alignment horizontal="center" wrapText="1"/>
    </xf>
    <xf numFmtId="0" fontId="0" fillId="0" borderId="74" xfId="0" applyNumberFormat="1" applyBorder="1" applyAlignment="1">
      <alignment horizontal="center" wrapText="1"/>
    </xf>
    <xf numFmtId="0" fontId="0" fillId="0" borderId="33" xfId="0" applyNumberFormat="1" applyBorder="1" applyAlignment="1">
      <alignment horizontal="center" wrapText="1"/>
    </xf>
    <xf numFmtId="0" fontId="0" fillId="0" borderId="69" xfId="0" applyNumberFormat="1" applyBorder="1" applyAlignment="1">
      <alignment horizontal="center" wrapText="1"/>
    </xf>
  </cellXfs>
  <cellStyles count="4">
    <cellStyle name="ハイパーリンク" xfId="1" builtinId="8"/>
    <cellStyle name="桁区切り" xfId="2" builtinId="6"/>
    <cellStyle name="通貨" xfId="3" builtinId="7"/>
    <cellStyle name="標準" xfId="0" builtinId="0"/>
  </cellStyles>
  <dxfs count="3">
    <dxf>
      <fill>
        <patternFill>
          <bgColor indexed="15"/>
        </patternFill>
      </fill>
    </dxf>
    <dxf>
      <font>
        <strike val="0"/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4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inball_ishikawa@yahoo.co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54"/>
  <sheetViews>
    <sheetView tabSelected="1" zoomScaleNormal="100" zoomScaleSheetLayoutView="100" workbookViewId="0">
      <selection activeCell="T7" sqref="T7"/>
    </sheetView>
  </sheetViews>
  <sheetFormatPr defaultRowHeight="13.5"/>
  <cols>
    <col min="1" max="1" width="11.625" style="5" customWidth="1"/>
    <col min="2" max="2" width="3.625" style="5" customWidth="1"/>
    <col min="3" max="3" width="9.625" style="5" customWidth="1"/>
    <col min="4" max="4" width="8.25" style="5" customWidth="1"/>
    <col min="5" max="5" width="7.625" style="5" customWidth="1"/>
    <col min="6" max="6" width="3.375" style="5" bestFit="1" customWidth="1"/>
    <col min="7" max="7" width="3.625" style="5" customWidth="1"/>
    <col min="8" max="9" width="8.625" style="5" customWidth="1"/>
    <col min="10" max="10" width="5.625" style="5" customWidth="1"/>
    <col min="11" max="11" width="4.625" style="5" customWidth="1"/>
    <col min="12" max="12" width="5.625" style="5" customWidth="1"/>
    <col min="13" max="13" width="4.625" style="5" customWidth="1"/>
    <col min="14" max="15" width="5.625" style="5" customWidth="1"/>
    <col min="16" max="18" width="2.625" style="155" customWidth="1"/>
    <col min="19" max="42" width="5.625" style="155" customWidth="1"/>
    <col min="43" max="43" width="5.625" style="147" customWidth="1"/>
    <col min="44" max="44" width="24.875" style="147" hidden="1" customWidth="1"/>
    <col min="45" max="45" width="3.5" style="147" hidden="1" customWidth="1"/>
    <col min="46" max="46" width="2.875" style="147" hidden="1" customWidth="1"/>
    <col min="47" max="47" width="3.375" style="147" hidden="1" customWidth="1"/>
    <col min="48" max="48" width="9" style="147" hidden="1" customWidth="1"/>
    <col min="49" max="58" width="9" style="5" customWidth="1"/>
    <col min="59" max="16384" width="9" style="5"/>
  </cols>
  <sheetData>
    <row r="1" spans="1:48" ht="20.100000000000001" customHeight="1">
      <c r="A1" s="308" t="s">
        <v>196</v>
      </c>
      <c r="B1" s="309"/>
      <c r="C1" s="290" t="s">
        <v>207</v>
      </c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R1" s="170" t="s">
        <v>198</v>
      </c>
      <c r="AS1" s="171">
        <v>1</v>
      </c>
      <c r="AT1" s="171" t="s">
        <v>188</v>
      </c>
      <c r="AU1" s="171" t="s">
        <v>26</v>
      </c>
      <c r="AV1" s="147" t="s">
        <v>96</v>
      </c>
    </row>
    <row r="2" spans="1:48" ht="20.100000000000001" customHeight="1">
      <c r="A2" s="308"/>
      <c r="B2" s="309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R2" s="170" t="s">
        <v>199</v>
      </c>
      <c r="AS2" s="171">
        <v>2</v>
      </c>
      <c r="AT2" s="171" t="s">
        <v>189</v>
      </c>
      <c r="AU2" s="171" t="s">
        <v>27</v>
      </c>
      <c r="AV2" s="147" t="s">
        <v>97</v>
      </c>
    </row>
    <row r="3" spans="1:48" ht="20.100000000000001" customHeight="1" thickBot="1">
      <c r="A3" s="309"/>
      <c r="B3" s="309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R3" s="170" t="s">
        <v>212</v>
      </c>
      <c r="AS3" s="171">
        <v>3</v>
      </c>
      <c r="AT3" s="171" t="s">
        <v>190</v>
      </c>
      <c r="AU3" s="171"/>
    </row>
    <row r="4" spans="1:48" ht="15" customHeight="1">
      <c r="A4" s="309"/>
      <c r="B4" s="309"/>
      <c r="C4" s="221" t="s">
        <v>0</v>
      </c>
      <c r="D4" s="222"/>
      <c r="E4" s="222"/>
      <c r="F4" s="223"/>
      <c r="G4" s="26"/>
      <c r="H4" s="315" t="s">
        <v>37</v>
      </c>
      <c r="I4" s="298" t="s">
        <v>48</v>
      </c>
      <c r="J4" s="199" t="s">
        <v>197</v>
      </c>
      <c r="K4" s="200"/>
      <c r="L4" s="200"/>
      <c r="M4" s="200"/>
      <c r="N4" s="200"/>
      <c r="O4" s="201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R4" s="170" t="s">
        <v>206</v>
      </c>
      <c r="AS4" s="171">
        <v>4</v>
      </c>
      <c r="AT4" s="171"/>
      <c r="AU4" s="171"/>
    </row>
    <row r="5" spans="1:48" ht="15" customHeight="1" thickBot="1">
      <c r="A5" s="309"/>
      <c r="B5" s="309"/>
      <c r="C5" s="224"/>
      <c r="D5" s="225"/>
      <c r="E5" s="225"/>
      <c r="F5" s="226"/>
      <c r="G5" s="26"/>
      <c r="H5" s="316"/>
      <c r="I5" s="299"/>
      <c r="J5" s="202"/>
      <c r="K5" s="202"/>
      <c r="L5" s="202"/>
      <c r="M5" s="202"/>
      <c r="N5" s="202"/>
      <c r="O5" s="203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R5" s="170" t="s">
        <v>213</v>
      </c>
      <c r="AS5" s="172">
        <v>5</v>
      </c>
      <c r="AT5" s="172"/>
      <c r="AU5" s="172"/>
      <c r="AV5" s="151"/>
    </row>
    <row r="6" spans="1:48" ht="15" customHeight="1" thickBot="1">
      <c r="A6" s="309"/>
      <c r="B6" s="309"/>
      <c r="C6" s="227"/>
      <c r="D6" s="228"/>
      <c r="E6" s="228"/>
      <c r="F6" s="229"/>
      <c r="G6" s="26"/>
      <c r="H6" s="175" t="s">
        <v>200</v>
      </c>
      <c r="I6" s="306" t="s">
        <v>208</v>
      </c>
      <c r="J6" s="306"/>
      <c r="K6" s="306"/>
      <c r="L6" s="306"/>
      <c r="M6" s="306"/>
      <c r="N6" s="306"/>
      <c r="O6" s="307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1"/>
      <c r="AR6" s="170" t="s">
        <v>214</v>
      </c>
      <c r="AS6" s="172">
        <v>6</v>
      </c>
      <c r="AT6" s="172"/>
      <c r="AU6" s="172"/>
      <c r="AV6" s="151"/>
    </row>
    <row r="7" spans="1:48" ht="15" customHeight="1">
      <c r="A7" s="309"/>
      <c r="B7" s="309"/>
      <c r="C7" s="310" t="s">
        <v>45</v>
      </c>
      <c r="D7" s="57" t="str">
        <f>IF(O8="","",O8)</f>
        <v/>
      </c>
      <c r="E7" s="13" t="s">
        <v>44</v>
      </c>
      <c r="F7" s="12"/>
      <c r="G7" s="12"/>
      <c r="I7" s="160"/>
      <c r="J7" s="161"/>
      <c r="K7" s="161"/>
      <c r="L7" s="161"/>
      <c r="M7" s="161"/>
      <c r="N7" s="161"/>
      <c r="O7" s="161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1"/>
      <c r="AR7" s="170" t="s">
        <v>215</v>
      </c>
      <c r="AS7" s="171">
        <v>7</v>
      </c>
      <c r="AT7" s="171"/>
      <c r="AU7" s="171"/>
    </row>
    <row r="8" spans="1:48" ht="15" customHeight="1">
      <c r="A8" s="309"/>
      <c r="B8" s="309"/>
      <c r="C8" s="310"/>
      <c r="D8" s="156" t="str">
        <f>IF(C18="","",VLOOKUP(#REF!,#REF!,2))</f>
        <v/>
      </c>
      <c r="E8" s="13" t="s">
        <v>46</v>
      </c>
      <c r="F8" s="14"/>
      <c r="G8" s="14"/>
      <c r="H8" s="14"/>
      <c r="I8" s="6"/>
      <c r="L8" s="230" t="s">
        <v>191</v>
      </c>
      <c r="M8" s="230"/>
      <c r="N8" s="230"/>
      <c r="O8" s="16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R8" s="170" t="s">
        <v>131</v>
      </c>
      <c r="AS8" s="171">
        <v>8</v>
      </c>
      <c r="AT8" s="171"/>
      <c r="AU8" s="171"/>
      <c r="AV8" s="169"/>
    </row>
    <row r="9" spans="1:48" s="6" customFormat="1" ht="15" customHeight="1">
      <c r="A9" s="309"/>
      <c r="B9" s="309"/>
      <c r="D9" s="157" t="str">
        <f>IF(C18="","",VLOOKUP(#REF!,#REF!,2))</f>
        <v/>
      </c>
      <c r="E9" s="157"/>
      <c r="F9" s="5"/>
      <c r="G9" s="5"/>
      <c r="H9" s="5"/>
      <c r="I9" s="9"/>
      <c r="J9" s="5"/>
      <c r="K9" s="5"/>
      <c r="L9" s="8"/>
      <c r="M9" s="8"/>
      <c r="N9" s="8"/>
      <c r="O9" s="8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R9" s="172"/>
      <c r="AS9" s="171">
        <v>9</v>
      </c>
      <c r="AT9" s="171"/>
      <c r="AU9" s="171"/>
      <c r="AV9" s="147"/>
    </row>
    <row r="10" spans="1:48" ht="15" customHeight="1" thickBot="1">
      <c r="A10" s="207"/>
      <c r="B10" s="207"/>
      <c r="C10" s="146"/>
      <c r="D10" s="146"/>
      <c r="E10" s="146"/>
      <c r="F10" s="146"/>
      <c r="G10" s="146"/>
      <c r="H10" s="146"/>
      <c r="I10" s="177" t="s">
        <v>210</v>
      </c>
      <c r="J10" s="168" t="s">
        <v>209</v>
      </c>
      <c r="K10" s="16" t="s">
        <v>23</v>
      </c>
      <c r="L10" s="168">
        <v>9</v>
      </c>
      <c r="M10" s="16" t="s">
        <v>24</v>
      </c>
      <c r="N10" s="168"/>
      <c r="O10" s="15" t="s">
        <v>25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R10" s="173">
        <v>10000</v>
      </c>
      <c r="AS10" s="171">
        <v>10</v>
      </c>
      <c r="AT10" s="171"/>
      <c r="AU10" s="171"/>
    </row>
    <row r="11" spans="1:48" ht="27" customHeight="1">
      <c r="A11" s="204" t="s">
        <v>47</v>
      </c>
      <c r="B11" s="205"/>
      <c r="C11" s="205"/>
      <c r="D11" s="205"/>
      <c r="E11" s="206"/>
      <c r="F11" s="312" t="s">
        <v>131</v>
      </c>
      <c r="G11" s="313"/>
      <c r="H11" s="313"/>
      <c r="I11" s="313"/>
      <c r="J11" s="313"/>
      <c r="K11" s="313"/>
      <c r="L11" s="313"/>
      <c r="M11" s="313"/>
      <c r="N11" s="313"/>
      <c r="O11" s="314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R11" s="173">
        <v>9000</v>
      </c>
      <c r="AS11" s="171">
        <v>11</v>
      </c>
      <c r="AT11" s="171"/>
      <c r="AU11" s="171"/>
    </row>
    <row r="12" spans="1:48" ht="15" customHeight="1">
      <c r="A12" s="17" t="s">
        <v>41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R12" s="173">
        <v>8000</v>
      </c>
      <c r="AS12" s="171">
        <v>12</v>
      </c>
      <c r="AT12" s="171"/>
      <c r="AU12" s="171"/>
    </row>
    <row r="13" spans="1:48" ht="24.95" customHeight="1">
      <c r="A13" s="17" t="s">
        <v>1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7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R13" s="173">
        <v>7000</v>
      </c>
      <c r="AS13" s="171">
        <v>13</v>
      </c>
      <c r="AT13" s="171"/>
      <c r="AU13" s="171"/>
    </row>
    <row r="14" spans="1:48" ht="15" customHeight="1">
      <c r="A14" s="17" t="s">
        <v>79</v>
      </c>
      <c r="B14" s="252"/>
      <c r="C14" s="253"/>
      <c r="D14" s="253"/>
      <c r="E14" s="253"/>
      <c r="F14" s="253"/>
      <c r="G14" s="253"/>
      <c r="H14" s="254"/>
      <c r="I14" s="303" t="s">
        <v>100</v>
      </c>
      <c r="J14" s="311"/>
      <c r="K14" s="198"/>
      <c r="L14" s="252"/>
      <c r="M14" s="253"/>
      <c r="N14" s="253"/>
      <c r="O14" s="30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R14" s="173">
        <v>6000</v>
      </c>
      <c r="AS14" s="171">
        <v>14</v>
      </c>
      <c r="AT14" s="171"/>
      <c r="AU14" s="171"/>
    </row>
    <row r="15" spans="1:48" ht="24.95" customHeight="1">
      <c r="A15" s="17" t="s">
        <v>2</v>
      </c>
      <c r="B15" s="292"/>
      <c r="C15" s="293"/>
      <c r="D15" s="293"/>
      <c r="E15" s="293"/>
      <c r="F15" s="293"/>
      <c r="G15" s="293"/>
      <c r="H15" s="294"/>
      <c r="I15" s="300" t="s">
        <v>101</v>
      </c>
      <c r="J15" s="305"/>
      <c r="K15" s="304"/>
      <c r="L15" s="292"/>
      <c r="M15" s="293"/>
      <c r="N15" s="293"/>
      <c r="O15" s="295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R15" s="173">
        <v>5000</v>
      </c>
      <c r="AS15" s="171">
        <v>15</v>
      </c>
      <c r="AT15" s="171"/>
      <c r="AU15" s="171"/>
    </row>
    <row r="16" spans="1:48" ht="15" customHeight="1">
      <c r="A16" s="17" t="s">
        <v>19</v>
      </c>
      <c r="B16" s="252"/>
      <c r="C16" s="253"/>
      <c r="D16" s="254"/>
      <c r="E16" s="303" t="s">
        <v>19</v>
      </c>
      <c r="F16" s="198"/>
      <c r="G16" s="252"/>
      <c r="H16" s="253"/>
      <c r="I16" s="254"/>
      <c r="J16" s="303" t="s">
        <v>19</v>
      </c>
      <c r="K16" s="198"/>
      <c r="L16" s="252"/>
      <c r="M16" s="253"/>
      <c r="N16" s="253"/>
      <c r="O16" s="30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R16" s="173">
        <v>4000</v>
      </c>
      <c r="AS16" s="171">
        <v>16</v>
      </c>
      <c r="AT16" s="171"/>
      <c r="AU16" s="171"/>
    </row>
    <row r="17" spans="1:47" ht="24.95" customHeight="1">
      <c r="A17" s="51" t="s">
        <v>102</v>
      </c>
      <c r="B17" s="292"/>
      <c r="C17" s="293"/>
      <c r="D17" s="294"/>
      <c r="E17" s="300" t="s">
        <v>95</v>
      </c>
      <c r="F17" s="304"/>
      <c r="G17" s="292"/>
      <c r="H17" s="293"/>
      <c r="I17" s="294"/>
      <c r="J17" s="300" t="s">
        <v>201</v>
      </c>
      <c r="K17" s="301"/>
      <c r="L17" s="292"/>
      <c r="M17" s="293"/>
      <c r="N17" s="293"/>
      <c r="O17" s="295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R17" s="173">
        <v>3000</v>
      </c>
      <c r="AS17" s="171">
        <v>17</v>
      </c>
      <c r="AT17" s="171"/>
      <c r="AU17" s="171"/>
    </row>
    <row r="18" spans="1:47" ht="24.95" customHeight="1">
      <c r="A18" s="17" t="s">
        <v>202</v>
      </c>
      <c r="B18" s="30" t="s">
        <v>42</v>
      </c>
      <c r="C18" s="215"/>
      <c r="D18" s="215"/>
      <c r="E18" s="197" t="s">
        <v>3</v>
      </c>
      <c r="F18" s="198"/>
      <c r="G18" s="195"/>
      <c r="H18" s="195"/>
      <c r="I18" s="195"/>
      <c r="J18" s="195"/>
      <c r="K18" s="195"/>
      <c r="L18" s="195"/>
      <c r="M18" s="195"/>
      <c r="N18" s="195"/>
      <c r="O18" s="196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R18" s="174">
        <v>2000</v>
      </c>
      <c r="AS18" s="171">
        <v>18</v>
      </c>
      <c r="AT18" s="171"/>
      <c r="AU18" s="171"/>
    </row>
    <row r="19" spans="1:47" ht="24.95" customHeight="1">
      <c r="A19" s="17" t="s">
        <v>4</v>
      </c>
      <c r="B19" s="180"/>
      <c r="C19" s="190"/>
      <c r="D19" s="190"/>
      <c r="E19" s="52" t="s">
        <v>33</v>
      </c>
      <c r="F19" s="180"/>
      <c r="G19" s="190"/>
      <c r="H19" s="181"/>
      <c r="I19" s="53" t="s">
        <v>105</v>
      </c>
      <c r="J19" s="187"/>
      <c r="K19" s="188"/>
      <c r="L19" s="188"/>
      <c r="M19" s="188"/>
      <c r="N19" s="188"/>
      <c r="O19" s="18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R19" s="171"/>
      <c r="AS19" s="171">
        <v>19</v>
      </c>
      <c r="AT19" s="171"/>
      <c r="AU19" s="171"/>
    </row>
    <row r="20" spans="1:47" ht="24.95" customHeight="1" thickBot="1">
      <c r="A20" s="18" t="s">
        <v>34</v>
      </c>
      <c r="B20" s="216"/>
      <c r="C20" s="216"/>
      <c r="D20" s="216"/>
      <c r="E20" s="216"/>
      <c r="F20" s="216"/>
      <c r="G20" s="216"/>
      <c r="H20" s="216"/>
      <c r="I20" s="50" t="s">
        <v>106</v>
      </c>
      <c r="J20" s="264"/>
      <c r="K20" s="264"/>
      <c r="L20" s="264"/>
      <c r="M20" s="264"/>
      <c r="N20" s="264"/>
      <c r="O20" s="265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R20" s="171"/>
      <c r="AS20" s="171">
        <v>20</v>
      </c>
      <c r="AT20" s="171"/>
      <c r="AU20" s="171"/>
    </row>
    <row r="21" spans="1:47" ht="15" customHeight="1" thickBot="1">
      <c r="A21" s="255" t="s">
        <v>117</v>
      </c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185"/>
      <c r="N21" s="185"/>
      <c r="O21" s="185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R21" s="171"/>
      <c r="AS21" s="171">
        <v>21</v>
      </c>
      <c r="AT21" s="171"/>
      <c r="AU21" s="171"/>
    </row>
    <row r="22" spans="1:47" ht="15" customHeight="1">
      <c r="A22" s="182" t="s">
        <v>9</v>
      </c>
      <c r="B22" s="217" t="s">
        <v>50</v>
      </c>
      <c r="C22" s="218"/>
      <c r="D22" s="184" t="s">
        <v>43</v>
      </c>
      <c r="E22" s="185"/>
      <c r="F22" s="185"/>
      <c r="G22" s="185"/>
      <c r="H22" s="186"/>
      <c r="I22" s="184" t="s">
        <v>10</v>
      </c>
      <c r="J22" s="186"/>
      <c r="K22" s="184" t="s">
        <v>11</v>
      </c>
      <c r="L22" s="262"/>
      <c r="M22" s="236" t="s">
        <v>205</v>
      </c>
      <c r="N22" s="236"/>
      <c r="O22" s="237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7"/>
      <c r="AR22" s="171"/>
      <c r="AS22" s="171">
        <v>22</v>
      </c>
      <c r="AT22" s="171"/>
      <c r="AU22" s="171"/>
    </row>
    <row r="23" spans="1:47" ht="30" customHeight="1" thickBot="1">
      <c r="A23" s="183"/>
      <c r="B23" s="219"/>
      <c r="C23" s="220"/>
      <c r="D23" s="259" t="s">
        <v>38</v>
      </c>
      <c r="E23" s="260"/>
      <c r="F23" s="260"/>
      <c r="G23" s="260"/>
      <c r="H23" s="261"/>
      <c r="I23" s="244"/>
      <c r="J23" s="245"/>
      <c r="K23" s="244"/>
      <c r="L23" s="263"/>
      <c r="M23" s="238"/>
      <c r="N23" s="238"/>
      <c r="O23" s="239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7"/>
      <c r="AR23" s="171"/>
      <c r="AS23" s="171">
        <v>23</v>
      </c>
      <c r="AT23" s="171"/>
      <c r="AU23" s="171"/>
    </row>
    <row r="24" spans="1:47" ht="15" customHeight="1">
      <c r="A24" s="210" t="s">
        <v>204</v>
      </c>
      <c r="B24" s="266" t="s">
        <v>211</v>
      </c>
      <c r="C24" s="267"/>
      <c r="D24" s="256"/>
      <c r="E24" s="257"/>
      <c r="F24" s="257"/>
      <c r="G24" s="257"/>
      <c r="H24" s="258"/>
      <c r="I24" s="231"/>
      <c r="J24" s="211" t="s">
        <v>13</v>
      </c>
      <c r="K24" s="213"/>
      <c r="L24" s="214"/>
      <c r="M24" s="240"/>
      <c r="N24" s="240"/>
      <c r="O24" s="241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7"/>
      <c r="AR24" s="171"/>
      <c r="AS24" s="171">
        <v>24</v>
      </c>
      <c r="AT24" s="171"/>
      <c r="AU24" s="171"/>
    </row>
    <row r="25" spans="1:47" ht="24.95" customHeight="1">
      <c r="A25" s="179"/>
      <c r="B25" s="180"/>
      <c r="C25" s="190"/>
      <c r="D25" s="246"/>
      <c r="E25" s="247"/>
      <c r="F25" s="247"/>
      <c r="G25" s="247"/>
      <c r="H25" s="248"/>
      <c r="I25" s="192"/>
      <c r="J25" s="212"/>
      <c r="K25" s="193"/>
      <c r="L25" s="194"/>
      <c r="M25" s="232"/>
      <c r="N25" s="232"/>
      <c r="O25" s="23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7"/>
      <c r="AR25" s="171"/>
      <c r="AS25" s="171">
        <v>25</v>
      </c>
      <c r="AT25" s="171"/>
      <c r="AU25" s="171"/>
    </row>
    <row r="26" spans="1:47" ht="15" customHeight="1">
      <c r="A26" s="179">
        <v>2</v>
      </c>
      <c r="B26" s="242" t="str">
        <f>B24</f>
        <v>2019-</v>
      </c>
      <c r="C26" s="243"/>
      <c r="D26" s="252"/>
      <c r="E26" s="253"/>
      <c r="F26" s="253"/>
      <c r="G26" s="253"/>
      <c r="H26" s="254"/>
      <c r="I26" s="191"/>
      <c r="J26" s="212" t="s">
        <v>13</v>
      </c>
      <c r="K26" s="193"/>
      <c r="L26" s="194"/>
      <c r="M26" s="232"/>
      <c r="N26" s="232"/>
      <c r="O26" s="23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7"/>
      <c r="AR26" s="171"/>
      <c r="AS26" s="171">
        <v>26</v>
      </c>
      <c r="AT26" s="171"/>
      <c r="AU26" s="171"/>
    </row>
    <row r="27" spans="1:47" ht="24.95" customHeight="1">
      <c r="A27" s="179"/>
      <c r="B27" s="180"/>
      <c r="C27" s="181"/>
      <c r="D27" s="246"/>
      <c r="E27" s="247"/>
      <c r="F27" s="247"/>
      <c r="G27" s="247"/>
      <c r="H27" s="248"/>
      <c r="I27" s="192"/>
      <c r="J27" s="212"/>
      <c r="K27" s="193"/>
      <c r="L27" s="194"/>
      <c r="M27" s="232"/>
      <c r="N27" s="232"/>
      <c r="O27" s="23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7"/>
      <c r="AR27" s="171"/>
      <c r="AS27" s="171">
        <v>27</v>
      </c>
      <c r="AT27" s="171"/>
      <c r="AU27" s="171"/>
    </row>
    <row r="28" spans="1:47" ht="15" customHeight="1">
      <c r="A28" s="179">
        <v>3</v>
      </c>
      <c r="B28" s="242" t="str">
        <f>B24</f>
        <v>2019-</v>
      </c>
      <c r="C28" s="243"/>
      <c r="D28" s="252"/>
      <c r="E28" s="253"/>
      <c r="F28" s="253"/>
      <c r="G28" s="253"/>
      <c r="H28" s="254"/>
      <c r="I28" s="191"/>
      <c r="J28" s="212" t="s">
        <v>13</v>
      </c>
      <c r="K28" s="193"/>
      <c r="L28" s="194"/>
      <c r="M28" s="232"/>
      <c r="N28" s="232"/>
      <c r="O28" s="23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7"/>
      <c r="AR28" s="171"/>
      <c r="AS28" s="171">
        <v>28</v>
      </c>
      <c r="AT28" s="171"/>
      <c r="AU28" s="171"/>
    </row>
    <row r="29" spans="1:47" ht="24.95" customHeight="1">
      <c r="A29" s="179"/>
      <c r="B29" s="180"/>
      <c r="C29" s="181"/>
      <c r="D29" s="246"/>
      <c r="E29" s="247"/>
      <c r="F29" s="247"/>
      <c r="G29" s="247"/>
      <c r="H29" s="248"/>
      <c r="I29" s="192"/>
      <c r="J29" s="212"/>
      <c r="K29" s="193"/>
      <c r="L29" s="194"/>
      <c r="M29" s="232"/>
      <c r="N29" s="232"/>
      <c r="O29" s="23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7"/>
      <c r="AR29" s="171"/>
      <c r="AS29" s="171">
        <v>29</v>
      </c>
      <c r="AT29" s="171"/>
      <c r="AU29" s="171"/>
    </row>
    <row r="30" spans="1:47" ht="15" customHeight="1">
      <c r="A30" s="179">
        <v>4</v>
      </c>
      <c r="B30" s="242" t="str">
        <f>B24</f>
        <v>2019-</v>
      </c>
      <c r="C30" s="243"/>
      <c r="D30" s="252"/>
      <c r="E30" s="253"/>
      <c r="F30" s="253"/>
      <c r="G30" s="253"/>
      <c r="H30" s="254"/>
      <c r="I30" s="191"/>
      <c r="J30" s="212" t="s">
        <v>13</v>
      </c>
      <c r="K30" s="193"/>
      <c r="L30" s="194"/>
      <c r="M30" s="232"/>
      <c r="N30" s="232"/>
      <c r="O30" s="23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7"/>
      <c r="AR30" s="171"/>
      <c r="AS30" s="171">
        <v>30</v>
      </c>
      <c r="AT30" s="171"/>
      <c r="AU30" s="171"/>
    </row>
    <row r="31" spans="1:47" ht="24.95" customHeight="1">
      <c r="A31" s="179"/>
      <c r="B31" s="180"/>
      <c r="C31" s="181"/>
      <c r="D31" s="246"/>
      <c r="E31" s="247"/>
      <c r="F31" s="247"/>
      <c r="G31" s="247"/>
      <c r="H31" s="248"/>
      <c r="I31" s="192"/>
      <c r="J31" s="212"/>
      <c r="K31" s="193"/>
      <c r="L31" s="194"/>
      <c r="M31" s="232"/>
      <c r="N31" s="232"/>
      <c r="O31" s="23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7"/>
      <c r="AR31" s="171"/>
      <c r="AS31" s="171">
        <v>31</v>
      </c>
      <c r="AT31" s="171"/>
      <c r="AU31" s="171"/>
    </row>
    <row r="32" spans="1:47" ht="15" customHeight="1">
      <c r="A32" s="179">
        <v>5</v>
      </c>
      <c r="B32" s="242" t="str">
        <f>B24</f>
        <v>2019-</v>
      </c>
      <c r="C32" s="243"/>
      <c r="D32" s="252"/>
      <c r="E32" s="253"/>
      <c r="F32" s="253"/>
      <c r="G32" s="253"/>
      <c r="H32" s="254"/>
      <c r="I32" s="191"/>
      <c r="J32" s="212" t="s">
        <v>13</v>
      </c>
      <c r="K32" s="193"/>
      <c r="L32" s="194"/>
      <c r="M32" s="232"/>
      <c r="N32" s="232"/>
      <c r="O32" s="23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7"/>
      <c r="AR32" s="171"/>
      <c r="AS32" s="171">
        <v>32</v>
      </c>
      <c r="AT32" s="171"/>
      <c r="AU32" s="171"/>
    </row>
    <row r="33" spans="1:48" ht="24.95" customHeight="1">
      <c r="A33" s="179"/>
      <c r="B33" s="180"/>
      <c r="C33" s="190"/>
      <c r="D33" s="246"/>
      <c r="E33" s="247"/>
      <c r="F33" s="247"/>
      <c r="G33" s="247"/>
      <c r="H33" s="248"/>
      <c r="I33" s="192"/>
      <c r="J33" s="212"/>
      <c r="K33" s="193"/>
      <c r="L33" s="194"/>
      <c r="M33" s="232"/>
      <c r="N33" s="232"/>
      <c r="O33" s="23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7"/>
      <c r="AR33" s="171"/>
      <c r="AS33" s="171">
        <v>33</v>
      </c>
      <c r="AT33" s="171"/>
      <c r="AU33" s="171"/>
    </row>
    <row r="34" spans="1:48" ht="15" customHeight="1">
      <c r="A34" s="179">
        <v>6</v>
      </c>
      <c r="B34" s="242" t="str">
        <f>B24</f>
        <v>2019-</v>
      </c>
      <c r="C34" s="243"/>
      <c r="D34" s="252"/>
      <c r="E34" s="253"/>
      <c r="F34" s="253"/>
      <c r="G34" s="253"/>
      <c r="H34" s="254"/>
      <c r="I34" s="191"/>
      <c r="J34" s="212" t="s">
        <v>13</v>
      </c>
      <c r="K34" s="193"/>
      <c r="L34" s="194"/>
      <c r="M34" s="232"/>
      <c r="N34" s="232"/>
      <c r="O34" s="23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7"/>
      <c r="AR34" s="171"/>
      <c r="AS34" s="171">
        <v>34</v>
      </c>
      <c r="AT34" s="171"/>
      <c r="AU34" s="171"/>
    </row>
    <row r="35" spans="1:48" ht="24.95" customHeight="1">
      <c r="A35" s="179"/>
      <c r="B35" s="180"/>
      <c r="C35" s="190"/>
      <c r="D35" s="246"/>
      <c r="E35" s="247"/>
      <c r="F35" s="247"/>
      <c r="G35" s="247"/>
      <c r="H35" s="248"/>
      <c r="I35" s="192"/>
      <c r="J35" s="212"/>
      <c r="K35" s="193"/>
      <c r="L35" s="194"/>
      <c r="M35" s="232"/>
      <c r="N35" s="232"/>
      <c r="O35" s="23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7"/>
      <c r="AR35" s="171"/>
      <c r="AS35" s="171">
        <v>35</v>
      </c>
      <c r="AT35" s="171"/>
      <c r="AU35" s="171"/>
    </row>
    <row r="36" spans="1:48" ht="15" customHeight="1">
      <c r="A36" s="179">
        <v>7</v>
      </c>
      <c r="B36" s="242" t="str">
        <f>B24</f>
        <v>2019-</v>
      </c>
      <c r="C36" s="243"/>
      <c r="D36" s="249"/>
      <c r="E36" s="250"/>
      <c r="F36" s="250"/>
      <c r="G36" s="250"/>
      <c r="H36" s="251"/>
      <c r="I36" s="268"/>
      <c r="J36" s="212" t="s">
        <v>13</v>
      </c>
      <c r="K36" s="193"/>
      <c r="L36" s="194"/>
      <c r="M36" s="232"/>
      <c r="N36" s="232"/>
      <c r="O36" s="23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7"/>
      <c r="AR36" s="171"/>
      <c r="AS36" s="171">
        <v>36</v>
      </c>
      <c r="AT36" s="171"/>
      <c r="AU36" s="171"/>
    </row>
    <row r="37" spans="1:48" ht="24.95" customHeight="1">
      <c r="A37" s="179"/>
      <c r="B37" s="180"/>
      <c r="C37" s="190"/>
      <c r="D37" s="246"/>
      <c r="E37" s="247"/>
      <c r="F37" s="247"/>
      <c r="G37" s="247"/>
      <c r="H37" s="248"/>
      <c r="I37" s="268"/>
      <c r="J37" s="212"/>
      <c r="K37" s="193"/>
      <c r="L37" s="194"/>
      <c r="M37" s="232"/>
      <c r="N37" s="232"/>
      <c r="O37" s="23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7"/>
      <c r="AR37" s="171"/>
      <c r="AS37" s="171">
        <v>37</v>
      </c>
      <c r="AT37" s="171"/>
      <c r="AU37" s="171"/>
    </row>
    <row r="38" spans="1:48" ht="15" customHeight="1">
      <c r="A38" s="179">
        <v>8</v>
      </c>
      <c r="B38" s="242" t="str">
        <f>B24</f>
        <v>2019-</v>
      </c>
      <c r="C38" s="243"/>
      <c r="D38" s="252"/>
      <c r="E38" s="253"/>
      <c r="F38" s="253"/>
      <c r="G38" s="253"/>
      <c r="H38" s="254"/>
      <c r="I38" s="268"/>
      <c r="J38" s="212" t="s">
        <v>13</v>
      </c>
      <c r="K38" s="193"/>
      <c r="L38" s="194"/>
      <c r="M38" s="232"/>
      <c r="N38" s="232"/>
      <c r="O38" s="23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7"/>
      <c r="AR38" s="171"/>
      <c r="AS38" s="171">
        <v>38</v>
      </c>
      <c r="AT38" s="171"/>
      <c r="AU38" s="171"/>
    </row>
    <row r="39" spans="1:48" ht="24.95" customHeight="1" thickBot="1">
      <c r="A39" s="270"/>
      <c r="B39" s="281"/>
      <c r="C39" s="282"/>
      <c r="D39" s="285"/>
      <c r="E39" s="286"/>
      <c r="F39" s="286"/>
      <c r="G39" s="286"/>
      <c r="H39" s="287"/>
      <c r="I39" s="284"/>
      <c r="J39" s="271"/>
      <c r="K39" s="288"/>
      <c r="L39" s="289"/>
      <c r="M39" s="234"/>
      <c r="N39" s="234"/>
      <c r="O39" s="235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7"/>
      <c r="AR39" s="171"/>
      <c r="AS39" s="171">
        <v>39</v>
      </c>
      <c r="AT39" s="171"/>
      <c r="AU39" s="171"/>
    </row>
    <row r="40" spans="1:48" ht="15" customHeight="1" thickBot="1">
      <c r="A40" s="176" t="s">
        <v>203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0"/>
      <c r="L40" s="283" t="s">
        <v>12</v>
      </c>
      <c r="M40" s="283"/>
      <c r="N40" s="283"/>
      <c r="O40" s="283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R40" s="171"/>
      <c r="AS40" s="171">
        <v>40</v>
      </c>
      <c r="AT40" s="171"/>
      <c r="AU40" s="171"/>
    </row>
    <row r="41" spans="1:48" ht="15" customHeight="1">
      <c r="A41" s="163"/>
      <c r="B41" s="166"/>
      <c r="C41" s="166"/>
      <c r="D41" s="166"/>
      <c r="E41" s="166"/>
      <c r="F41" s="166"/>
      <c r="G41" s="166"/>
      <c r="H41" s="166"/>
      <c r="I41" s="166"/>
      <c r="J41" s="166"/>
      <c r="K41" s="10"/>
      <c r="L41" s="274"/>
      <c r="M41" s="275"/>
      <c r="N41" s="275"/>
      <c r="O41" s="276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R41" s="171"/>
      <c r="AS41" s="178" t="s">
        <v>209</v>
      </c>
      <c r="AT41" s="171"/>
      <c r="AU41" s="171"/>
    </row>
    <row r="42" spans="1:48" ht="15" customHeight="1" thickBot="1">
      <c r="A42" s="165"/>
      <c r="B42" s="166"/>
      <c r="C42" s="166"/>
      <c r="D42" s="166"/>
      <c r="E42" s="166"/>
      <c r="F42" s="166"/>
      <c r="G42" s="166"/>
      <c r="H42" s="166"/>
      <c r="I42" s="166"/>
      <c r="J42" s="166"/>
      <c r="K42" s="10"/>
      <c r="L42" s="277"/>
      <c r="M42" s="278"/>
      <c r="N42" s="278"/>
      <c r="O42" s="279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R42" s="171"/>
      <c r="AS42" s="171"/>
    </row>
    <row r="43" spans="1:48" ht="9.9499999999999993" customHeight="1" thickBot="1">
      <c r="B43" s="27"/>
      <c r="K43" s="4"/>
      <c r="L43" s="137"/>
      <c r="M43" s="137"/>
      <c r="N43" s="137"/>
      <c r="O43" s="137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R43" s="171"/>
      <c r="AT43" s="171"/>
      <c r="AU43" s="171"/>
      <c r="AV43" s="171"/>
    </row>
    <row r="44" spans="1:48" customFormat="1" ht="15" customHeight="1" thickBot="1">
      <c r="A44" s="272" t="s">
        <v>193</v>
      </c>
      <c r="B44" s="272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3"/>
      <c r="O44" s="167" t="s">
        <v>96</v>
      </c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48"/>
      <c r="AR44" s="171"/>
      <c r="AS44" s="147"/>
      <c r="AT44" s="147"/>
      <c r="AU44" s="147"/>
      <c r="AV44" s="147"/>
    </row>
    <row r="45" spans="1:48" ht="15" customHeight="1">
      <c r="A45" s="280" t="s">
        <v>40</v>
      </c>
      <c r="B45" s="280"/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AR45" s="171"/>
    </row>
    <row r="46" spans="1:48" ht="15" customHeight="1">
      <c r="A46" s="280"/>
      <c r="B46" s="280"/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AR46" s="171"/>
    </row>
    <row r="47" spans="1:48" ht="15" customHeight="1">
      <c r="A47" s="269"/>
      <c r="B47" s="269"/>
      <c r="C47" s="269"/>
      <c r="D47" s="269"/>
      <c r="E47" s="269"/>
      <c r="F47" s="269"/>
      <c r="G47" s="269"/>
      <c r="H47" s="269"/>
      <c r="AR47" s="171"/>
    </row>
    <row r="48" spans="1:48" ht="15" customHeight="1"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R48" s="171"/>
    </row>
    <row r="49" spans="44:44" ht="15" customHeight="1">
      <c r="AR49" s="171"/>
    </row>
    <row r="50" spans="44:44" ht="15" customHeight="1">
      <c r="AR50" s="171"/>
    </row>
    <row r="51" spans="44:44" ht="15" customHeight="1">
      <c r="AR51" s="171"/>
    </row>
    <row r="52" spans="44:44">
      <c r="AR52" s="171"/>
    </row>
    <row r="54" spans="44:44">
      <c r="AR54" s="171"/>
    </row>
  </sheetData>
  <sheetProtection algorithmName="SHA-512" hashValue="8sZZG+0TZ2M1Yc1Tv+uAKQ7bz1hfyP5pyrtFgY00tFMwZxQlHfjQmobhSOOekO6NAJnt4kPgpR5DIX0JS9wa6Q==" saltValue="+QSjl5auSIt+7SX3nMBOpQ==" spinCount="100000" sheet="1" objects="1" scenarios="1"/>
  <mergeCells count="123">
    <mergeCell ref="C1:O3"/>
    <mergeCell ref="B17:D17"/>
    <mergeCell ref="B16:D16"/>
    <mergeCell ref="L17:O17"/>
    <mergeCell ref="G17:I17"/>
    <mergeCell ref="B15:H15"/>
    <mergeCell ref="B13:O13"/>
    <mergeCell ref="I4:I5"/>
    <mergeCell ref="J17:K17"/>
    <mergeCell ref="L16:O16"/>
    <mergeCell ref="G16:I16"/>
    <mergeCell ref="B14:H14"/>
    <mergeCell ref="J16:K16"/>
    <mergeCell ref="L15:O15"/>
    <mergeCell ref="E17:F17"/>
    <mergeCell ref="L14:O14"/>
    <mergeCell ref="I15:K15"/>
    <mergeCell ref="I6:O6"/>
    <mergeCell ref="A1:B9"/>
    <mergeCell ref="C7:C8"/>
    <mergeCell ref="I14:K14"/>
    <mergeCell ref="E16:F16"/>
    <mergeCell ref="F11:O11"/>
    <mergeCell ref="H4:H5"/>
    <mergeCell ref="B35:C35"/>
    <mergeCell ref="B34:C34"/>
    <mergeCell ref="A47:H47"/>
    <mergeCell ref="A38:A39"/>
    <mergeCell ref="A36:A37"/>
    <mergeCell ref="I32:I33"/>
    <mergeCell ref="J38:J39"/>
    <mergeCell ref="J36:J37"/>
    <mergeCell ref="A44:N44"/>
    <mergeCell ref="L41:O42"/>
    <mergeCell ref="B33:C33"/>
    <mergeCell ref="B37:C37"/>
    <mergeCell ref="A45:O46"/>
    <mergeCell ref="J32:J33"/>
    <mergeCell ref="B39:C39"/>
    <mergeCell ref="L40:O40"/>
    <mergeCell ref="I38:I39"/>
    <mergeCell ref="A34:A35"/>
    <mergeCell ref="A32:A33"/>
    <mergeCell ref="I34:I35"/>
    <mergeCell ref="D39:H39"/>
    <mergeCell ref="K38:L39"/>
    <mergeCell ref="D35:H35"/>
    <mergeCell ref="D34:H34"/>
    <mergeCell ref="D38:H38"/>
    <mergeCell ref="K36:L37"/>
    <mergeCell ref="B38:C38"/>
    <mergeCell ref="B19:D19"/>
    <mergeCell ref="A21:O21"/>
    <mergeCell ref="B27:C27"/>
    <mergeCell ref="D25:H25"/>
    <mergeCell ref="D24:H24"/>
    <mergeCell ref="D23:H23"/>
    <mergeCell ref="K22:L23"/>
    <mergeCell ref="K26:L27"/>
    <mergeCell ref="D27:H27"/>
    <mergeCell ref="D26:H26"/>
    <mergeCell ref="J26:J27"/>
    <mergeCell ref="J20:O20"/>
    <mergeCell ref="M32:O33"/>
    <mergeCell ref="K32:L33"/>
    <mergeCell ref="K34:L35"/>
    <mergeCell ref="M34:O35"/>
    <mergeCell ref="D28:H28"/>
    <mergeCell ref="B24:C24"/>
    <mergeCell ref="B25:C25"/>
    <mergeCell ref="I36:I37"/>
    <mergeCell ref="B26:C26"/>
    <mergeCell ref="M36:O37"/>
    <mergeCell ref="M38:O39"/>
    <mergeCell ref="M22:O23"/>
    <mergeCell ref="M24:O25"/>
    <mergeCell ref="M26:O27"/>
    <mergeCell ref="M28:O29"/>
    <mergeCell ref="M30:O31"/>
    <mergeCell ref="B36:C36"/>
    <mergeCell ref="B32:C32"/>
    <mergeCell ref="I22:J23"/>
    <mergeCell ref="J34:J35"/>
    <mergeCell ref="D37:H37"/>
    <mergeCell ref="D36:H36"/>
    <mergeCell ref="D30:H30"/>
    <mergeCell ref="D29:H29"/>
    <mergeCell ref="D31:H31"/>
    <mergeCell ref="D33:H33"/>
    <mergeCell ref="D32:H32"/>
    <mergeCell ref="J28:J29"/>
    <mergeCell ref="J30:J31"/>
    <mergeCell ref="I28:I29"/>
    <mergeCell ref="B30:C30"/>
    <mergeCell ref="K28:L29"/>
    <mergeCell ref="B28:C28"/>
    <mergeCell ref="G18:O18"/>
    <mergeCell ref="E18:F18"/>
    <mergeCell ref="J4:O5"/>
    <mergeCell ref="A11:E11"/>
    <mergeCell ref="A10:B10"/>
    <mergeCell ref="B12:O12"/>
    <mergeCell ref="A24:A25"/>
    <mergeCell ref="J24:J25"/>
    <mergeCell ref="K24:L25"/>
    <mergeCell ref="C18:D18"/>
    <mergeCell ref="B20:H20"/>
    <mergeCell ref="B22:C23"/>
    <mergeCell ref="C4:F6"/>
    <mergeCell ref="L8:N8"/>
    <mergeCell ref="I24:I25"/>
    <mergeCell ref="A30:A31"/>
    <mergeCell ref="A28:A29"/>
    <mergeCell ref="A26:A27"/>
    <mergeCell ref="B31:C31"/>
    <mergeCell ref="A22:A23"/>
    <mergeCell ref="D22:H22"/>
    <mergeCell ref="J19:O19"/>
    <mergeCell ref="F19:H19"/>
    <mergeCell ref="B29:C29"/>
    <mergeCell ref="I30:I31"/>
    <mergeCell ref="K30:L31"/>
    <mergeCell ref="I26:I27"/>
  </mergeCells>
  <phoneticPr fontId="2"/>
  <conditionalFormatting sqref="D8">
    <cfRule type="expression" dxfId="2" priority="1" stopIfTrue="1">
      <formula>$O$8=""</formula>
    </cfRule>
  </conditionalFormatting>
  <conditionalFormatting sqref="D9:E9">
    <cfRule type="expression" dxfId="1" priority="2" stopIfTrue="1">
      <formula>$O$8=""</formula>
    </cfRule>
  </conditionalFormatting>
  <dataValidations count="8">
    <dataValidation type="list" allowBlank="1" showInputMessage="1" sqref="J10">
      <formula1>$AS$41:$AS$41</formula1>
    </dataValidation>
    <dataValidation type="list" allowBlank="1" showInputMessage="1" sqref="L10">
      <formula1>$AS$9:$AS$9</formula1>
    </dataValidation>
    <dataValidation type="list" allowBlank="1" showInputMessage="1" showErrorMessage="1" sqref="K24:L39">
      <formula1>$AU$1:$AU$2</formula1>
    </dataValidation>
    <dataValidation type="list" allowBlank="1" showInputMessage="1" sqref="N10">
      <formula1>$AS$1:$AS$30</formula1>
    </dataValidation>
    <dataValidation type="list" allowBlank="1" showInputMessage="1" showErrorMessage="1" sqref="O44">
      <formula1>$AV$1:$AV$2</formula1>
    </dataValidation>
    <dataValidation type="list" allowBlank="1" showInputMessage="1" showErrorMessage="1" sqref="P11:AL11 AN11:AP11">
      <formula1>$AR$1:$AR$9</formula1>
    </dataValidation>
    <dataValidation type="list" allowBlank="1" showInputMessage="1" showErrorMessage="1" sqref="F11:O11">
      <formula1>$AR$1:$AR$8</formula1>
    </dataValidation>
    <dataValidation type="list" allowBlank="1" showInputMessage="1" showErrorMessage="1" sqref="L41:O42">
      <formula1>$AR$12:$AR$18</formula1>
    </dataValidation>
  </dataValidations>
  <hyperlinks>
    <hyperlink ref="J4" r:id="rId1"/>
  </hyperlinks>
  <pageMargins left="0.39370078740157483" right="0.39370078740157483" top="0.39370078740157483" bottom="0.39370078740157483" header="0.19685039370078741" footer="0.19685039370078741"/>
  <pageSetup paperSize="9" orientation="portrait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view="pageBreakPreview" zoomScaleNormal="100" zoomScaleSheetLayoutView="100" workbookViewId="0">
      <selection activeCell="R22" sqref="R22"/>
    </sheetView>
  </sheetViews>
  <sheetFormatPr defaultRowHeight="13.5"/>
  <cols>
    <col min="1" max="1" width="10.875" style="5" customWidth="1"/>
    <col min="2" max="2" width="3.375" style="5" customWidth="1"/>
    <col min="3" max="3" width="9" style="5"/>
    <col min="4" max="4" width="8.25" style="5" customWidth="1"/>
    <col min="5" max="5" width="7.25" style="5" customWidth="1"/>
    <col min="6" max="6" width="3.375" style="5" bestFit="1" customWidth="1"/>
    <col min="7" max="7" width="10" style="5" customWidth="1"/>
    <col min="8" max="8" width="7.25" style="5" bestFit="1" customWidth="1"/>
    <col min="9" max="9" width="7.75" style="5" bestFit="1" customWidth="1"/>
    <col min="10" max="10" width="8.25" style="5" customWidth="1"/>
    <col min="11" max="11" width="3.375" style="5" customWidth="1"/>
    <col min="12" max="12" width="6.5" style="5" customWidth="1"/>
    <col min="13" max="13" width="17.5" style="5" customWidth="1"/>
    <col min="14" max="16384" width="9" style="5"/>
  </cols>
  <sheetData>
    <row r="1" spans="1:15" ht="39.950000000000003" customHeight="1">
      <c r="A1" s="373" t="s">
        <v>75</v>
      </c>
      <c r="B1" s="373"/>
      <c r="C1" s="371" t="s">
        <v>73</v>
      </c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4"/>
      <c r="O1" s="34"/>
    </row>
    <row r="2" spans="1:15" ht="39.950000000000003" customHeight="1">
      <c r="A2" s="373"/>
      <c r="B2" s="373"/>
      <c r="C2" s="372" t="s">
        <v>74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5"/>
      <c r="O2" s="35"/>
    </row>
    <row r="3" spans="1:15" ht="15" customHeight="1" thickBot="1">
      <c r="A3" s="373"/>
      <c r="B3" s="37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5" ht="15" customHeight="1">
      <c r="A4" s="373"/>
      <c r="B4" s="373"/>
      <c r="C4" s="375" t="s">
        <v>0</v>
      </c>
      <c r="D4" s="376"/>
      <c r="E4" s="376"/>
      <c r="F4" s="377"/>
      <c r="G4" s="12"/>
      <c r="I4" s="381" t="s">
        <v>37</v>
      </c>
      <c r="J4" s="24" t="s">
        <v>49</v>
      </c>
      <c r="K4" s="383" t="s">
        <v>80</v>
      </c>
      <c r="L4" s="383"/>
      <c r="M4" s="384"/>
    </row>
    <row r="5" spans="1:15" ht="15" customHeight="1" thickBot="1">
      <c r="A5" s="373"/>
      <c r="B5" s="373"/>
      <c r="C5" s="378"/>
      <c r="D5" s="379"/>
      <c r="E5" s="379"/>
      <c r="F5" s="380"/>
      <c r="G5" s="12"/>
      <c r="I5" s="382"/>
      <c r="J5" s="25" t="s">
        <v>48</v>
      </c>
      <c r="K5" s="388" t="s">
        <v>80</v>
      </c>
      <c r="L5" s="389"/>
      <c r="M5" s="390"/>
    </row>
    <row r="6" spans="1:15" ht="15" customHeight="1" thickBot="1">
      <c r="A6" s="373"/>
      <c r="B6" s="373"/>
      <c r="C6" s="1"/>
      <c r="D6" s="1"/>
      <c r="E6" s="1"/>
      <c r="I6" s="9"/>
      <c r="L6" s="8"/>
      <c r="M6" s="8"/>
    </row>
    <row r="7" spans="1:15" ht="18" thickBot="1">
      <c r="A7" s="207" t="s">
        <v>76</v>
      </c>
      <c r="B7" s="374"/>
      <c r="C7" s="364" t="s">
        <v>52</v>
      </c>
      <c r="D7" s="255"/>
      <c r="E7" s="255"/>
      <c r="F7" s="255"/>
      <c r="G7" s="255"/>
      <c r="H7" s="365"/>
      <c r="J7" s="385" t="s">
        <v>21</v>
      </c>
      <c r="K7" s="385"/>
      <c r="L7" s="385"/>
      <c r="M7" s="385"/>
    </row>
    <row r="8" spans="1:15" s="6" customFormat="1" ht="30" customHeight="1">
      <c r="A8" s="19" t="s">
        <v>51</v>
      </c>
      <c r="B8" s="23" t="s">
        <v>28</v>
      </c>
      <c r="C8" s="387" t="s">
        <v>77</v>
      </c>
      <c r="D8" s="393"/>
      <c r="E8" s="393"/>
      <c r="F8" s="23" t="s">
        <v>29</v>
      </c>
      <c r="G8" s="386" t="s">
        <v>78</v>
      </c>
      <c r="H8" s="386"/>
      <c r="I8" s="386"/>
      <c r="J8" s="387"/>
      <c r="K8" s="23" t="s">
        <v>30</v>
      </c>
      <c r="L8" s="387" t="s">
        <v>31</v>
      </c>
      <c r="M8" s="392"/>
    </row>
    <row r="9" spans="1:15" ht="15" customHeight="1">
      <c r="A9" s="17" t="s">
        <v>19</v>
      </c>
      <c r="B9" s="320"/>
      <c r="C9" s="321"/>
      <c r="D9" s="321"/>
      <c r="E9" s="321"/>
      <c r="F9" s="321"/>
      <c r="G9" s="321"/>
      <c r="H9" s="322"/>
      <c r="I9" s="242" t="s">
        <v>19</v>
      </c>
      <c r="J9" s="329"/>
      <c r="K9" s="320"/>
      <c r="L9" s="321"/>
      <c r="M9" s="346"/>
    </row>
    <row r="10" spans="1:15" ht="30" customHeight="1">
      <c r="A10" s="17" t="s">
        <v>1</v>
      </c>
      <c r="B10" s="242"/>
      <c r="C10" s="243"/>
      <c r="D10" s="243"/>
      <c r="E10" s="243"/>
      <c r="F10" s="243"/>
      <c r="G10" s="243"/>
      <c r="H10" s="329"/>
      <c r="I10" s="391" t="s">
        <v>112</v>
      </c>
      <c r="J10" s="329"/>
      <c r="K10" s="242"/>
      <c r="L10" s="243"/>
      <c r="M10" s="330"/>
    </row>
    <row r="11" spans="1:15" ht="30" customHeight="1">
      <c r="A11" s="17" t="s">
        <v>2</v>
      </c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50"/>
    </row>
    <row r="12" spans="1:15" ht="15" customHeight="1">
      <c r="A12" s="36" t="s">
        <v>79</v>
      </c>
      <c r="B12" s="242"/>
      <c r="C12" s="243"/>
      <c r="D12" s="329"/>
      <c r="E12" s="242" t="s">
        <v>19</v>
      </c>
      <c r="F12" s="329"/>
      <c r="G12" s="242"/>
      <c r="H12" s="243"/>
      <c r="I12" s="329"/>
      <c r="J12" s="242" t="s">
        <v>19</v>
      </c>
      <c r="K12" s="329"/>
      <c r="L12" s="242"/>
      <c r="M12" s="330"/>
    </row>
    <row r="13" spans="1:15" ht="15" customHeight="1">
      <c r="A13" s="327" t="s">
        <v>113</v>
      </c>
      <c r="B13" s="331"/>
      <c r="C13" s="334"/>
      <c r="D13" s="332"/>
      <c r="E13" s="342" t="s">
        <v>95</v>
      </c>
      <c r="F13" s="343"/>
      <c r="G13" s="331"/>
      <c r="H13" s="334"/>
      <c r="I13" s="332"/>
      <c r="J13" s="331" t="s">
        <v>116</v>
      </c>
      <c r="K13" s="332"/>
      <c r="L13" s="331"/>
      <c r="M13" s="335"/>
    </row>
    <row r="14" spans="1:15" ht="15" customHeight="1">
      <c r="A14" s="328"/>
      <c r="B14" s="266"/>
      <c r="C14" s="267"/>
      <c r="D14" s="333"/>
      <c r="E14" s="344"/>
      <c r="F14" s="345"/>
      <c r="G14" s="266"/>
      <c r="H14" s="267"/>
      <c r="I14" s="333"/>
      <c r="J14" s="266"/>
      <c r="K14" s="333"/>
      <c r="L14" s="266"/>
      <c r="M14" s="336"/>
    </row>
    <row r="15" spans="1:15" ht="30" customHeight="1">
      <c r="A15" s="17" t="s">
        <v>3</v>
      </c>
      <c r="B15" s="2" t="s">
        <v>32</v>
      </c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39"/>
    </row>
    <row r="16" spans="1:15" ht="30" customHeight="1">
      <c r="A16" s="17" t="s">
        <v>4</v>
      </c>
      <c r="B16" s="242"/>
      <c r="C16" s="243"/>
      <c r="D16" s="329"/>
      <c r="E16" s="2" t="s">
        <v>33</v>
      </c>
      <c r="F16" s="242"/>
      <c r="G16" s="243"/>
      <c r="H16" s="329"/>
      <c r="I16" s="53" t="s">
        <v>114</v>
      </c>
      <c r="J16" s="320"/>
      <c r="K16" s="321"/>
      <c r="L16" s="321"/>
      <c r="M16" s="346"/>
    </row>
    <row r="17" spans="1:13" ht="30" customHeight="1" thickBot="1">
      <c r="A17" s="18" t="s">
        <v>34</v>
      </c>
      <c r="B17" s="259"/>
      <c r="C17" s="260"/>
      <c r="D17" s="260"/>
      <c r="E17" s="260"/>
      <c r="F17" s="260"/>
      <c r="G17" s="260"/>
      <c r="H17" s="261"/>
      <c r="I17" s="50" t="s">
        <v>106</v>
      </c>
      <c r="J17" s="356"/>
      <c r="K17" s="367"/>
      <c r="L17" s="367"/>
      <c r="M17" s="368"/>
    </row>
    <row r="18" spans="1:13" ht="15" customHeight="1" thickBot="1">
      <c r="A18" s="255" t="s">
        <v>117</v>
      </c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</row>
    <row r="19" spans="1:13" ht="15" customHeight="1">
      <c r="A19" s="182" t="s">
        <v>9</v>
      </c>
      <c r="B19" s="340" t="s">
        <v>50</v>
      </c>
      <c r="C19" s="340"/>
      <c r="D19" s="184" t="s">
        <v>43</v>
      </c>
      <c r="E19" s="185"/>
      <c r="F19" s="185"/>
      <c r="G19" s="185"/>
      <c r="H19" s="186"/>
      <c r="I19" s="337" t="s">
        <v>55</v>
      </c>
      <c r="J19" s="184" t="s">
        <v>10</v>
      </c>
      <c r="K19" s="186"/>
      <c r="L19" s="337" t="s">
        <v>11</v>
      </c>
      <c r="M19" s="360"/>
    </row>
    <row r="20" spans="1:13" ht="27.75" customHeight="1" thickBot="1">
      <c r="A20" s="183"/>
      <c r="B20" s="341"/>
      <c r="C20" s="341"/>
      <c r="D20" s="244" t="s">
        <v>38</v>
      </c>
      <c r="E20" s="363"/>
      <c r="F20" s="363"/>
      <c r="G20" s="363"/>
      <c r="H20" s="245"/>
      <c r="I20" s="338"/>
      <c r="J20" s="244"/>
      <c r="K20" s="245"/>
      <c r="L20" s="338"/>
      <c r="M20" s="361"/>
    </row>
    <row r="21" spans="1:13" ht="15" customHeight="1">
      <c r="A21" s="210" t="s">
        <v>35</v>
      </c>
      <c r="B21" s="326" t="s">
        <v>111</v>
      </c>
      <c r="C21" s="326"/>
      <c r="D21" s="184"/>
      <c r="E21" s="185"/>
      <c r="F21" s="185"/>
      <c r="G21" s="185"/>
      <c r="H21" s="186"/>
      <c r="I21" s="369"/>
      <c r="J21" s="370"/>
      <c r="K21" s="319" t="s">
        <v>13</v>
      </c>
      <c r="L21" s="366" t="s">
        <v>14</v>
      </c>
      <c r="M21" s="361"/>
    </row>
    <row r="22" spans="1:13" ht="30" customHeight="1">
      <c r="A22" s="179"/>
      <c r="B22" s="317"/>
      <c r="C22" s="317"/>
      <c r="D22" s="242"/>
      <c r="E22" s="243"/>
      <c r="F22" s="243"/>
      <c r="G22" s="243"/>
      <c r="H22" s="329"/>
      <c r="I22" s="326"/>
      <c r="J22" s="320"/>
      <c r="K22" s="318"/>
      <c r="L22" s="317"/>
      <c r="M22" s="361"/>
    </row>
    <row r="23" spans="1:13" ht="15" customHeight="1">
      <c r="A23" s="179" t="s">
        <v>36</v>
      </c>
      <c r="B23" s="349" t="str">
        <f>B21</f>
        <v>２００９－</v>
      </c>
      <c r="C23" s="349"/>
      <c r="D23" s="323"/>
      <c r="E23" s="280"/>
      <c r="F23" s="280"/>
      <c r="G23" s="280"/>
      <c r="H23" s="324"/>
      <c r="I23" s="325"/>
      <c r="J23" s="320"/>
      <c r="K23" s="318" t="s">
        <v>13</v>
      </c>
      <c r="L23" s="317" t="s">
        <v>14</v>
      </c>
      <c r="M23" s="361"/>
    </row>
    <row r="24" spans="1:13" ht="29.25" customHeight="1">
      <c r="A24" s="179"/>
      <c r="B24" s="317"/>
      <c r="C24" s="317"/>
      <c r="D24" s="320"/>
      <c r="E24" s="321"/>
      <c r="F24" s="321"/>
      <c r="G24" s="321"/>
      <c r="H24" s="322"/>
      <c r="I24" s="326"/>
      <c r="J24" s="320"/>
      <c r="K24" s="318"/>
      <c r="L24" s="317"/>
      <c r="M24" s="361"/>
    </row>
    <row r="25" spans="1:13" ht="15" customHeight="1">
      <c r="A25" s="179" t="s">
        <v>5</v>
      </c>
      <c r="B25" s="349" t="str">
        <f>B23</f>
        <v>２００９－</v>
      </c>
      <c r="C25" s="349"/>
      <c r="D25" s="323"/>
      <c r="E25" s="280"/>
      <c r="F25" s="280"/>
      <c r="G25" s="280"/>
      <c r="H25" s="324"/>
      <c r="I25" s="325"/>
      <c r="J25" s="320"/>
      <c r="K25" s="318" t="s">
        <v>13</v>
      </c>
      <c r="L25" s="317" t="s">
        <v>14</v>
      </c>
      <c r="M25" s="361"/>
    </row>
    <row r="26" spans="1:13" ht="30" customHeight="1">
      <c r="A26" s="179"/>
      <c r="B26" s="317"/>
      <c r="C26" s="317"/>
      <c r="D26" s="320"/>
      <c r="E26" s="321"/>
      <c r="F26" s="321"/>
      <c r="G26" s="321"/>
      <c r="H26" s="322"/>
      <c r="I26" s="326"/>
      <c r="J26" s="320"/>
      <c r="K26" s="318"/>
      <c r="L26" s="317"/>
      <c r="M26" s="361"/>
    </row>
    <row r="27" spans="1:13" ht="15" customHeight="1">
      <c r="A27" s="179" t="s">
        <v>6</v>
      </c>
      <c r="B27" s="349" t="str">
        <f>B25</f>
        <v>２００９－</v>
      </c>
      <c r="C27" s="349"/>
      <c r="D27" s="323"/>
      <c r="E27" s="280"/>
      <c r="F27" s="280"/>
      <c r="G27" s="280"/>
      <c r="H27" s="324"/>
      <c r="I27" s="325"/>
      <c r="J27" s="320"/>
      <c r="K27" s="318" t="s">
        <v>13</v>
      </c>
      <c r="L27" s="317" t="s">
        <v>14</v>
      </c>
      <c r="M27" s="361"/>
    </row>
    <row r="28" spans="1:13" ht="30" customHeight="1">
      <c r="A28" s="179"/>
      <c r="B28" s="317"/>
      <c r="C28" s="317"/>
      <c r="D28" s="320"/>
      <c r="E28" s="321"/>
      <c r="F28" s="321"/>
      <c r="G28" s="321"/>
      <c r="H28" s="322"/>
      <c r="I28" s="326"/>
      <c r="J28" s="320"/>
      <c r="K28" s="318"/>
      <c r="L28" s="317"/>
      <c r="M28" s="361"/>
    </row>
    <row r="29" spans="1:13" ht="15" customHeight="1">
      <c r="A29" s="179" t="s">
        <v>7</v>
      </c>
      <c r="B29" s="349" t="str">
        <f>B27</f>
        <v>２００９－</v>
      </c>
      <c r="C29" s="349"/>
      <c r="D29" s="323"/>
      <c r="E29" s="280"/>
      <c r="F29" s="280"/>
      <c r="G29" s="280"/>
      <c r="H29" s="324"/>
      <c r="I29" s="325"/>
      <c r="J29" s="320"/>
      <c r="K29" s="318" t="s">
        <v>13</v>
      </c>
      <c r="L29" s="317" t="s">
        <v>14</v>
      </c>
      <c r="M29" s="361"/>
    </row>
    <row r="30" spans="1:13" ht="30" customHeight="1">
      <c r="A30" s="179"/>
      <c r="B30" s="317"/>
      <c r="C30" s="317"/>
      <c r="D30" s="320"/>
      <c r="E30" s="321"/>
      <c r="F30" s="321"/>
      <c r="G30" s="321"/>
      <c r="H30" s="322"/>
      <c r="I30" s="326"/>
      <c r="J30" s="320"/>
      <c r="K30" s="318"/>
      <c r="L30" s="317"/>
      <c r="M30" s="361"/>
    </row>
    <row r="31" spans="1:13" ht="15" customHeight="1">
      <c r="A31" s="179" t="s">
        <v>8</v>
      </c>
      <c r="B31" s="349" t="str">
        <f>B29</f>
        <v>２００９－</v>
      </c>
      <c r="C31" s="349"/>
      <c r="D31" s="323"/>
      <c r="E31" s="280"/>
      <c r="F31" s="280"/>
      <c r="G31" s="280"/>
      <c r="H31" s="324"/>
      <c r="I31" s="325"/>
      <c r="J31" s="320"/>
      <c r="K31" s="318" t="s">
        <v>13</v>
      </c>
      <c r="L31" s="317" t="s">
        <v>14</v>
      </c>
      <c r="M31" s="361"/>
    </row>
    <row r="32" spans="1:13" ht="30" customHeight="1">
      <c r="A32" s="179"/>
      <c r="B32" s="317"/>
      <c r="C32" s="317"/>
      <c r="D32" s="320"/>
      <c r="E32" s="321"/>
      <c r="F32" s="321"/>
      <c r="G32" s="321"/>
      <c r="H32" s="322"/>
      <c r="I32" s="326"/>
      <c r="J32" s="320"/>
      <c r="K32" s="318"/>
      <c r="L32" s="317"/>
      <c r="M32" s="361"/>
    </row>
    <row r="33" spans="1:16" ht="15" customHeight="1">
      <c r="A33" s="179" t="s">
        <v>20</v>
      </c>
      <c r="B33" s="349" t="str">
        <f>B31</f>
        <v>２００９－</v>
      </c>
      <c r="C33" s="349"/>
      <c r="D33" s="323"/>
      <c r="E33" s="280"/>
      <c r="F33" s="280"/>
      <c r="G33" s="280"/>
      <c r="H33" s="324"/>
      <c r="I33" s="325"/>
      <c r="J33" s="320"/>
      <c r="K33" s="318" t="s">
        <v>13</v>
      </c>
      <c r="L33" s="317" t="s">
        <v>14</v>
      </c>
      <c r="M33" s="361"/>
    </row>
    <row r="34" spans="1:16" ht="30" customHeight="1">
      <c r="A34" s="179"/>
      <c r="B34" s="317"/>
      <c r="C34" s="317"/>
      <c r="D34" s="320"/>
      <c r="E34" s="321"/>
      <c r="F34" s="321"/>
      <c r="G34" s="321"/>
      <c r="H34" s="322"/>
      <c r="I34" s="326"/>
      <c r="J34" s="320"/>
      <c r="K34" s="318"/>
      <c r="L34" s="317"/>
      <c r="M34" s="361"/>
    </row>
    <row r="35" spans="1:16" ht="15" customHeight="1">
      <c r="A35" s="179" t="s">
        <v>22</v>
      </c>
      <c r="B35" s="349" t="str">
        <f>B33</f>
        <v>２００９－</v>
      </c>
      <c r="C35" s="349"/>
      <c r="D35" s="242"/>
      <c r="E35" s="243"/>
      <c r="F35" s="243"/>
      <c r="G35" s="243"/>
      <c r="H35" s="329"/>
      <c r="I35" s="325"/>
      <c r="J35" s="320"/>
      <c r="K35" s="318" t="s">
        <v>13</v>
      </c>
      <c r="L35" s="317" t="s">
        <v>14</v>
      </c>
      <c r="M35" s="361"/>
    </row>
    <row r="36" spans="1:16" ht="30" customHeight="1" thickBot="1">
      <c r="A36" s="270"/>
      <c r="B36" s="354"/>
      <c r="C36" s="354"/>
      <c r="D36" s="357"/>
      <c r="E36" s="358"/>
      <c r="F36" s="358"/>
      <c r="G36" s="358"/>
      <c r="H36" s="359"/>
      <c r="I36" s="338"/>
      <c r="J36" s="356"/>
      <c r="K36" s="355"/>
      <c r="L36" s="354"/>
      <c r="M36" s="362"/>
    </row>
    <row r="37" spans="1:16" ht="15" customHeight="1">
      <c r="A37" s="20" t="s">
        <v>15</v>
      </c>
      <c r="B37" s="347"/>
      <c r="C37" s="347"/>
      <c r="D37" s="347"/>
      <c r="E37" s="347"/>
      <c r="F37" s="347"/>
      <c r="G37" s="347"/>
      <c r="H37" s="347"/>
      <c r="I37" s="347"/>
      <c r="J37" s="348"/>
      <c r="K37" s="10"/>
      <c r="L37" s="283" t="s">
        <v>12</v>
      </c>
      <c r="M37" s="283"/>
      <c r="N37" s="4"/>
    </row>
    <row r="38" spans="1:16" ht="15" customHeight="1">
      <c r="A38" s="21" t="s">
        <v>16</v>
      </c>
      <c r="B38" s="349"/>
      <c r="C38" s="349"/>
      <c r="D38" s="349"/>
      <c r="E38" s="349"/>
      <c r="F38" s="349"/>
      <c r="G38" s="349"/>
      <c r="H38" s="349"/>
      <c r="I38" s="349"/>
      <c r="J38" s="350"/>
      <c r="K38" s="10"/>
      <c r="L38" s="10"/>
      <c r="M38" s="10"/>
      <c r="N38" s="4"/>
    </row>
    <row r="39" spans="1:16" ht="15" customHeight="1" thickBot="1">
      <c r="A39" s="22" t="s">
        <v>17</v>
      </c>
      <c r="B39" s="351"/>
      <c r="C39" s="351"/>
      <c r="D39" s="351"/>
      <c r="E39" s="351"/>
      <c r="F39" s="351"/>
      <c r="G39" s="351"/>
      <c r="H39" s="351"/>
      <c r="I39" s="351"/>
      <c r="J39" s="352"/>
      <c r="K39" s="10"/>
      <c r="L39" s="353" t="s">
        <v>39</v>
      </c>
      <c r="M39" s="353"/>
      <c r="N39" s="4"/>
    </row>
    <row r="40" spans="1:16" ht="15" customHeight="1">
      <c r="A40" s="11" t="s">
        <v>18</v>
      </c>
      <c r="B40" s="7"/>
      <c r="K40" s="4"/>
      <c r="L40" s="4"/>
      <c r="M40" s="4"/>
    </row>
    <row r="41" spans="1:16" customFormat="1">
      <c r="A41" s="28" t="s">
        <v>53</v>
      </c>
    </row>
    <row r="42" spans="1:16" customFormat="1" ht="13.5" customHeight="1">
      <c r="A42" t="s">
        <v>54</v>
      </c>
      <c r="H42" s="29"/>
      <c r="I42" s="29"/>
      <c r="J42" s="29"/>
      <c r="K42" s="29"/>
      <c r="L42" s="29"/>
      <c r="M42" s="29"/>
      <c r="N42" s="29"/>
    </row>
    <row r="43" spans="1:16" ht="25.5" customHeight="1" thickBot="1">
      <c r="A43" s="363" t="s">
        <v>98</v>
      </c>
      <c r="B43" s="363"/>
      <c r="C43" s="363"/>
      <c r="D43" s="363"/>
      <c r="E43" s="363"/>
      <c r="F43" s="363"/>
      <c r="G43" s="363"/>
      <c r="H43" s="363"/>
      <c r="I43" s="363"/>
      <c r="J43" s="363"/>
      <c r="K43" s="363" t="s">
        <v>99</v>
      </c>
      <c r="L43" s="363"/>
      <c r="M43" s="363"/>
      <c r="N43" s="49"/>
      <c r="O43" s="49"/>
      <c r="P43" s="49"/>
    </row>
    <row r="44" spans="1:16" ht="15" customHeight="1" thickBot="1">
      <c r="A44" s="364" t="s">
        <v>40</v>
      </c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365"/>
    </row>
    <row r="45" spans="1:16">
      <c r="A45" s="269"/>
      <c r="B45" s="269"/>
      <c r="C45" s="269"/>
      <c r="D45" s="269"/>
      <c r="E45" s="269"/>
      <c r="F45" s="269"/>
      <c r="G45" s="269"/>
      <c r="H45" s="269"/>
    </row>
    <row r="46" spans="1:16" ht="15" customHeight="1"/>
  </sheetData>
  <mergeCells count="126">
    <mergeCell ref="C1:M1"/>
    <mergeCell ref="C2:M2"/>
    <mergeCell ref="A1:B6"/>
    <mergeCell ref="A7:B7"/>
    <mergeCell ref="C4:F5"/>
    <mergeCell ref="B11:M11"/>
    <mergeCell ref="C7:H7"/>
    <mergeCell ref="I4:I5"/>
    <mergeCell ref="K4:M4"/>
    <mergeCell ref="J7:M7"/>
    <mergeCell ref="G8:J8"/>
    <mergeCell ref="K5:M5"/>
    <mergeCell ref="K10:M10"/>
    <mergeCell ref="K9:M9"/>
    <mergeCell ref="I10:J10"/>
    <mergeCell ref="L8:M8"/>
    <mergeCell ref="C8:E8"/>
    <mergeCell ref="I9:J9"/>
    <mergeCell ref="B10:H10"/>
    <mergeCell ref="B9:H9"/>
    <mergeCell ref="A21:A22"/>
    <mergeCell ref="D26:H26"/>
    <mergeCell ref="L21:L22"/>
    <mergeCell ref="J17:M17"/>
    <mergeCell ref="B21:C21"/>
    <mergeCell ref="K25:K26"/>
    <mergeCell ref="K23:K24"/>
    <mergeCell ref="I23:I24"/>
    <mergeCell ref="B26:C26"/>
    <mergeCell ref="I21:I22"/>
    <mergeCell ref="J21:J22"/>
    <mergeCell ref="D25:H25"/>
    <mergeCell ref="D23:H23"/>
    <mergeCell ref="D22:H22"/>
    <mergeCell ref="J25:J26"/>
    <mergeCell ref="L19:L20"/>
    <mergeCell ref="J19:K20"/>
    <mergeCell ref="B23:C23"/>
    <mergeCell ref="I25:I26"/>
    <mergeCell ref="L25:L26"/>
    <mergeCell ref="A45:H45"/>
    <mergeCell ref="A35:A36"/>
    <mergeCell ref="A33:A34"/>
    <mergeCell ref="A31:A32"/>
    <mergeCell ref="A29:A30"/>
    <mergeCell ref="A23:A24"/>
    <mergeCell ref="D34:H34"/>
    <mergeCell ref="B34:C34"/>
    <mergeCell ref="A44:M44"/>
    <mergeCell ref="A27:A28"/>
    <mergeCell ref="A25:A26"/>
    <mergeCell ref="B25:C25"/>
    <mergeCell ref="B24:C24"/>
    <mergeCell ref="D31:H31"/>
    <mergeCell ref="B31:C31"/>
    <mergeCell ref="B27:C27"/>
    <mergeCell ref="B28:C28"/>
    <mergeCell ref="B30:C30"/>
    <mergeCell ref="B29:C29"/>
    <mergeCell ref="L23:L24"/>
    <mergeCell ref="I33:I34"/>
    <mergeCell ref="K43:M43"/>
    <mergeCell ref="A43:J43"/>
    <mergeCell ref="D35:H35"/>
    <mergeCell ref="D33:H33"/>
    <mergeCell ref="B37:J39"/>
    <mergeCell ref="L39:M39"/>
    <mergeCell ref="B32:C32"/>
    <mergeCell ref="B33:C33"/>
    <mergeCell ref="J33:J34"/>
    <mergeCell ref="L33:L34"/>
    <mergeCell ref="K33:K34"/>
    <mergeCell ref="L37:M37"/>
    <mergeCell ref="I35:I36"/>
    <mergeCell ref="L35:L36"/>
    <mergeCell ref="K35:K36"/>
    <mergeCell ref="J35:J36"/>
    <mergeCell ref="B36:C36"/>
    <mergeCell ref="D36:H36"/>
    <mergeCell ref="B35:C35"/>
    <mergeCell ref="M19:M36"/>
    <mergeCell ref="D30:H30"/>
    <mergeCell ref="D20:H20"/>
    <mergeCell ref="B22:C22"/>
    <mergeCell ref="D21:H21"/>
    <mergeCell ref="L31:L32"/>
    <mergeCell ref="D28:H28"/>
    <mergeCell ref="D27:H27"/>
    <mergeCell ref="A13:A14"/>
    <mergeCell ref="B12:D12"/>
    <mergeCell ref="L12:M12"/>
    <mergeCell ref="J13:K14"/>
    <mergeCell ref="J12:K12"/>
    <mergeCell ref="G13:I14"/>
    <mergeCell ref="G12:I12"/>
    <mergeCell ref="A18:M18"/>
    <mergeCell ref="D19:H19"/>
    <mergeCell ref="A19:A20"/>
    <mergeCell ref="L13:M14"/>
    <mergeCell ref="I19:I20"/>
    <mergeCell ref="E15:M15"/>
    <mergeCell ref="C15:D15"/>
    <mergeCell ref="B19:C20"/>
    <mergeCell ref="B17:H17"/>
    <mergeCell ref="F16:H16"/>
    <mergeCell ref="B16:D16"/>
    <mergeCell ref="E13:F14"/>
    <mergeCell ref="E12:F12"/>
    <mergeCell ref="B13:D14"/>
    <mergeCell ref="J16:M16"/>
    <mergeCell ref="L27:L28"/>
    <mergeCell ref="L29:L30"/>
    <mergeCell ref="K31:K32"/>
    <mergeCell ref="K21:K22"/>
    <mergeCell ref="K29:K30"/>
    <mergeCell ref="K27:K28"/>
    <mergeCell ref="D32:H32"/>
    <mergeCell ref="J31:J32"/>
    <mergeCell ref="J29:J30"/>
    <mergeCell ref="J27:J28"/>
    <mergeCell ref="D24:H24"/>
    <mergeCell ref="J23:J24"/>
    <mergeCell ref="D29:H29"/>
    <mergeCell ref="I31:I32"/>
    <mergeCell ref="I29:I30"/>
    <mergeCell ref="I27:I28"/>
  </mergeCells>
  <phoneticPr fontId="2"/>
  <pageMargins left="0.78740157480314965" right="0.78740157480314965" top="0.59055118110236227" bottom="0.59055118110236227" header="0.51181102362204722" footer="0.51181102362204722"/>
  <pageSetup paperSize="9" scale="84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zoomScale="40" workbookViewId="0">
      <selection activeCell="B9" sqref="B9"/>
    </sheetView>
  </sheetViews>
  <sheetFormatPr defaultRowHeight="13.5"/>
  <cols>
    <col min="1" max="1" width="21" style="69" customWidth="1"/>
    <col min="2" max="3" width="46.875" style="69" customWidth="1"/>
    <col min="4" max="4" width="11.75" style="69" bestFit="1" customWidth="1"/>
    <col min="5" max="5" width="13" style="69" bestFit="1" customWidth="1"/>
    <col min="6" max="6" width="10.875" style="69" customWidth="1"/>
    <col min="7" max="7" width="68.75" style="69" customWidth="1"/>
    <col min="8" max="8" width="25" style="69" customWidth="1"/>
    <col min="9" max="10" width="9" style="69"/>
    <col min="11" max="11" width="23.625" style="69" hidden="1" customWidth="1"/>
    <col min="12" max="16384" width="9" style="69"/>
  </cols>
  <sheetData>
    <row r="1" spans="1:12" ht="42.75" thickBot="1">
      <c r="A1" s="394" t="s">
        <v>130</v>
      </c>
      <c r="B1" s="394"/>
      <c r="C1" s="394"/>
      <c r="D1" s="394"/>
      <c r="E1" s="394"/>
      <c r="F1" s="394"/>
      <c r="G1" s="394"/>
      <c r="H1" s="394"/>
    </row>
    <row r="2" spans="1:12" ht="13.5" customHeight="1">
      <c r="A2" s="70" t="s">
        <v>118</v>
      </c>
      <c r="B2" s="395">
        <f>'参加申込書（ＷＥＢ）'!B13:O13</f>
        <v>0</v>
      </c>
      <c r="C2" s="396"/>
      <c r="D2" s="396"/>
      <c r="E2" s="396"/>
      <c r="F2" s="395" t="s">
        <v>51</v>
      </c>
      <c r="G2" s="399" t="str">
        <f>'参加申込書（ＷＥＢ）'!F11</f>
        <v>選んでください</v>
      </c>
      <c r="H2" s="400"/>
    </row>
    <row r="3" spans="1:12" ht="50.25" customHeight="1">
      <c r="A3" s="102" t="str">
        <f>'参加申込書（ＷＥＢ）'!D7</f>
        <v/>
      </c>
      <c r="B3" s="397"/>
      <c r="C3" s="398"/>
      <c r="D3" s="398"/>
      <c r="E3" s="398"/>
      <c r="F3" s="397"/>
      <c r="G3" s="401"/>
      <c r="H3" s="402"/>
    </row>
    <row r="4" spans="1:12" ht="60" customHeight="1" thickBot="1">
      <c r="A4" s="71" t="s">
        <v>119</v>
      </c>
      <c r="B4" s="403" t="str">
        <f>IF('参加申込書（ＷＥＢ）'!B12="","",'参加申込書（ＷＥＢ）'!B12)</f>
        <v/>
      </c>
      <c r="C4" s="404"/>
      <c r="D4" s="405"/>
      <c r="E4" s="73" t="s">
        <v>120</v>
      </c>
      <c r="F4" s="406" t="s">
        <v>121</v>
      </c>
      <c r="G4" s="407"/>
      <c r="H4" s="408"/>
    </row>
    <row r="5" spans="1:12" ht="60" customHeight="1">
      <c r="A5" s="74" t="s">
        <v>122</v>
      </c>
      <c r="B5" s="75" t="str">
        <f>IF('参加申込書（ＷＥＢ）'!B17="","未登録",'参加申込書（ＷＥＢ）'!B17)</f>
        <v>未登録</v>
      </c>
      <c r="C5" s="412" t="str">
        <f>IF('参加申込書（ＷＥＢ）'!B16="","",'参加申込書（ＷＥＢ）'!B16)</f>
        <v/>
      </c>
      <c r="D5" s="413"/>
      <c r="E5" s="76" t="s">
        <v>123</v>
      </c>
      <c r="F5" s="115" t="s">
        <v>124</v>
      </c>
      <c r="G5" s="420"/>
      <c r="H5" s="421"/>
    </row>
    <row r="6" spans="1:12" ht="60" customHeight="1">
      <c r="A6" s="77" t="s">
        <v>125</v>
      </c>
      <c r="B6" s="65" t="str">
        <f>IF('参加申込書（ＷＥＢ）'!G17="","未登録",'参加申込書（ＷＥＢ）'!G17)</f>
        <v>未登録</v>
      </c>
      <c r="C6" s="414" t="str">
        <f>IF('参加申込書（ＷＥＢ）'!G16="","",'参加申込書（ＷＥＢ）'!G16)</f>
        <v/>
      </c>
      <c r="D6" s="415"/>
      <c r="E6" s="78" t="s">
        <v>123</v>
      </c>
      <c r="F6" s="116" t="s">
        <v>124</v>
      </c>
      <c r="G6" s="418"/>
      <c r="H6" s="419"/>
    </row>
    <row r="7" spans="1:12" ht="60" customHeight="1" thickBot="1">
      <c r="A7" s="79" t="s">
        <v>116</v>
      </c>
      <c r="B7" s="80" t="str">
        <f>IF('参加申込書（ＷＥＢ）'!L17="","未登録",'参加申込書（ＷＥＢ）'!L17)</f>
        <v>未登録</v>
      </c>
      <c r="C7" s="411" t="str">
        <f>IF('参加申込書（ＷＥＢ）'!L16="","",'参加申込書（ＷＥＢ）'!L16)</f>
        <v/>
      </c>
      <c r="D7" s="405"/>
      <c r="E7" s="81" t="s">
        <v>123</v>
      </c>
      <c r="F7" s="117" t="s">
        <v>124</v>
      </c>
      <c r="G7" s="416"/>
      <c r="H7" s="417"/>
      <c r="I7" s="82"/>
      <c r="J7" s="82"/>
      <c r="K7" s="82"/>
      <c r="L7" s="82"/>
    </row>
    <row r="8" spans="1:12" s="82" customFormat="1" ht="74.25" customHeight="1" thickBot="1">
      <c r="A8" s="83" t="s">
        <v>126</v>
      </c>
      <c r="B8" s="84" t="s">
        <v>143</v>
      </c>
      <c r="C8" s="85" t="s">
        <v>141</v>
      </c>
      <c r="D8" s="86" t="s">
        <v>11</v>
      </c>
      <c r="E8" s="87"/>
      <c r="F8" s="118" t="s">
        <v>127</v>
      </c>
      <c r="G8" s="111" t="s">
        <v>142</v>
      </c>
      <c r="H8" s="122" t="s">
        <v>144</v>
      </c>
      <c r="I8" s="69"/>
      <c r="J8" s="69"/>
      <c r="K8" s="69"/>
      <c r="L8" s="69"/>
    </row>
    <row r="9" spans="1:12" ht="60.75" customHeight="1">
      <c r="A9" s="103">
        <v>1</v>
      </c>
      <c r="B9" s="75">
        <f>'参加申込書（ＷＥＢ）'!D25</f>
        <v>0</v>
      </c>
      <c r="C9" s="104" t="str">
        <f>IF('参加申込書（ＷＥＢ）'!D24="","",'参加申込書（ＷＥＢ）'!D24)</f>
        <v/>
      </c>
      <c r="D9" s="105" t="str">
        <f>IF('参加申込書（ＷＥＢ）'!K24="","",'参加申込書（ＷＥＢ）'!K24)</f>
        <v/>
      </c>
      <c r="E9" s="90" t="s">
        <v>123</v>
      </c>
      <c r="F9" s="119" t="s">
        <v>124</v>
      </c>
      <c r="G9" s="112"/>
      <c r="H9" s="108"/>
      <c r="K9" s="91">
        <f>'参加申込書（ＷＥＢ）'!B25</f>
        <v>0</v>
      </c>
    </row>
    <row r="10" spans="1:12" ht="60.75" customHeight="1">
      <c r="A10" s="92">
        <v>2</v>
      </c>
      <c r="B10" s="65">
        <f>'参加申込書（ＷＥＢ）'!D27</f>
        <v>0</v>
      </c>
      <c r="C10" s="60" t="str">
        <f>IF('参加申込書（ＷＥＢ）'!D26="","",'参加申込書（ＷＥＢ）'!D26)</f>
        <v/>
      </c>
      <c r="D10" s="89" t="str">
        <f>IF('参加申込書（ＷＥＢ）'!K26="","",'参加申込書（ＷＥＢ）'!K26)</f>
        <v/>
      </c>
      <c r="E10" s="93" t="s">
        <v>123</v>
      </c>
      <c r="F10" s="120" t="s">
        <v>124</v>
      </c>
      <c r="G10" s="113"/>
      <c r="H10" s="109"/>
      <c r="K10" s="91">
        <f>'参加申込書（ＷＥＢ）'!B27</f>
        <v>0</v>
      </c>
    </row>
    <row r="11" spans="1:12" ht="60.75" customHeight="1">
      <c r="A11" s="92">
        <v>3</v>
      </c>
      <c r="B11" s="65">
        <f>'参加申込書（ＷＥＢ）'!D29</f>
        <v>0</v>
      </c>
      <c r="C11" s="60" t="str">
        <f>IF('参加申込書（ＷＥＢ）'!D28="","",'参加申込書（ＷＥＢ）'!D28)</f>
        <v/>
      </c>
      <c r="D11" s="89" t="str">
        <f>IF('参加申込書（ＷＥＢ）'!K28="","",'参加申込書（ＷＥＢ）'!K28)</f>
        <v/>
      </c>
      <c r="E11" s="93" t="s">
        <v>123</v>
      </c>
      <c r="F11" s="120" t="s">
        <v>124</v>
      </c>
      <c r="G11" s="113"/>
      <c r="H11" s="109"/>
      <c r="K11" s="91">
        <f>'参加申込書（ＷＥＢ）'!B29</f>
        <v>0</v>
      </c>
    </row>
    <row r="12" spans="1:12" ht="60.75" customHeight="1">
      <c r="A12" s="92">
        <v>4</v>
      </c>
      <c r="B12" s="65">
        <f>'参加申込書（ＷＥＢ）'!D31</f>
        <v>0</v>
      </c>
      <c r="C12" s="60" t="str">
        <f>IF('参加申込書（ＷＥＢ）'!D30="","",'参加申込書（ＷＥＢ）'!D30)</f>
        <v/>
      </c>
      <c r="D12" s="89" t="str">
        <f>IF('参加申込書（ＷＥＢ）'!K30="","",'参加申込書（ＷＥＢ）'!K30)</f>
        <v/>
      </c>
      <c r="E12" s="93" t="s">
        <v>123</v>
      </c>
      <c r="F12" s="120" t="s">
        <v>124</v>
      </c>
      <c r="G12" s="113"/>
      <c r="H12" s="109"/>
      <c r="K12" s="91">
        <f>'参加申込書（ＷＥＢ）'!B31</f>
        <v>0</v>
      </c>
    </row>
    <row r="13" spans="1:12" ht="60.75" customHeight="1">
      <c r="A13" s="92">
        <v>5</v>
      </c>
      <c r="B13" s="65" t="str">
        <f>IF('参加申込書（ＷＥＢ）'!D33="","－－－－－",'参加申込書（ＷＥＢ）'!D33)</f>
        <v>－－－－－</v>
      </c>
      <c r="C13" s="60" t="str">
        <f>IF('参加申込書（ＷＥＢ）'!D32="","",'参加申込書（ＷＥＢ）'!D32)</f>
        <v/>
      </c>
      <c r="D13" s="89" t="str">
        <f>IF('参加申込書（ＷＥＢ）'!K32="","",'参加申込書（ＷＥＢ）'!K32)</f>
        <v/>
      </c>
      <c r="E13" s="93" t="s">
        <v>123</v>
      </c>
      <c r="F13" s="120" t="s">
        <v>124</v>
      </c>
      <c r="G13" s="113"/>
      <c r="H13" s="109"/>
      <c r="K13" s="91">
        <f>'参加申込書（ＷＥＢ）'!B33</f>
        <v>0</v>
      </c>
    </row>
    <row r="14" spans="1:12" ht="60.75" customHeight="1">
      <c r="A14" s="92">
        <v>6</v>
      </c>
      <c r="B14" s="65" t="str">
        <f>IF('参加申込書（ＷＥＢ）'!D35="","－－－－－",'参加申込書（ＷＥＢ）'!D35)</f>
        <v>－－－－－</v>
      </c>
      <c r="C14" s="60" t="str">
        <f>IF('参加申込書（ＷＥＢ）'!D34="","",'参加申込書（ＷＥＢ）'!D34)</f>
        <v/>
      </c>
      <c r="D14" s="89" t="str">
        <f>IF('参加申込書（ＷＥＢ）'!K34="","",'参加申込書（ＷＥＢ）'!K34)</f>
        <v/>
      </c>
      <c r="E14" s="93" t="s">
        <v>123</v>
      </c>
      <c r="F14" s="120" t="s">
        <v>124</v>
      </c>
      <c r="G14" s="113"/>
      <c r="H14" s="109"/>
      <c r="K14" s="91">
        <f>'参加申込書（ＷＥＢ）'!B35</f>
        <v>0</v>
      </c>
    </row>
    <row r="15" spans="1:12" ht="60.75" customHeight="1">
      <c r="A15" s="92">
        <v>7</v>
      </c>
      <c r="B15" s="65" t="str">
        <f>IF('参加申込書（ＷＥＢ）'!D37="","－－－－－",'参加申込書（ＷＥＢ）'!D37)</f>
        <v>－－－－－</v>
      </c>
      <c r="C15" s="60" t="str">
        <f>IF('参加申込書（ＷＥＢ）'!D36="","",'参加申込書（ＷＥＢ）'!D36)</f>
        <v/>
      </c>
      <c r="D15" s="89" t="str">
        <f>IF('参加申込書（ＷＥＢ）'!K36="","",'参加申込書（ＷＥＢ）'!K36)</f>
        <v/>
      </c>
      <c r="E15" s="93" t="s">
        <v>123</v>
      </c>
      <c r="F15" s="120" t="s">
        <v>124</v>
      </c>
      <c r="G15" s="113"/>
      <c r="H15" s="109"/>
      <c r="K15" s="91">
        <f>'参加申込書（ＷＥＢ）'!B37</f>
        <v>0</v>
      </c>
    </row>
    <row r="16" spans="1:12" ht="60.75" customHeight="1" thickBot="1">
      <c r="A16" s="95">
        <v>8</v>
      </c>
      <c r="B16" s="67" t="str">
        <f>IF('参加申込書（ＷＥＢ）'!D39="","－－－－－",'参加申込書（ＷＥＢ）'!D39)</f>
        <v>－－－－－</v>
      </c>
      <c r="C16" s="106" t="str">
        <f>IF('参加申込書（ＷＥＢ）'!D38="","",'参加申込書（ＷＥＢ）'!D38)</f>
        <v/>
      </c>
      <c r="D16" s="72" t="str">
        <f>IF('参加申込書（ＷＥＢ）'!K38="","",'参加申込書（ＷＥＢ）'!K38)</f>
        <v/>
      </c>
      <c r="E16" s="107" t="s">
        <v>123</v>
      </c>
      <c r="F16" s="121" t="s">
        <v>124</v>
      </c>
      <c r="G16" s="114"/>
      <c r="H16" s="110"/>
      <c r="K16" s="91">
        <f>'参加申込書（ＷＥＢ）'!B39</f>
        <v>0</v>
      </c>
    </row>
    <row r="17" spans="1:8" ht="60.75" hidden="1" customHeight="1">
      <c r="A17" s="88">
        <v>9</v>
      </c>
      <c r="B17" s="66" ph="1"/>
      <c r="C17" s="60" ph="1"/>
      <c r="D17" s="89" ph="1"/>
      <c r="E17" s="93" t="s">
        <v>123</v>
      </c>
      <c r="F17" s="94" t="s">
        <v>124</v>
      </c>
      <c r="G17" s="409"/>
      <c r="H17" s="410"/>
    </row>
    <row r="18" spans="1:8" ht="60.75" hidden="1" customHeight="1">
      <c r="A18" s="92">
        <v>10</v>
      </c>
      <c r="B18" s="65" ph="1"/>
      <c r="C18" s="60" ph="1"/>
      <c r="D18" s="89" ph="1"/>
      <c r="E18" s="93" t="s">
        <v>123</v>
      </c>
      <c r="F18" s="94" t="s">
        <v>124</v>
      </c>
      <c r="G18" s="422"/>
      <c r="H18" s="423"/>
    </row>
    <row r="19" spans="1:8" ht="60.75" hidden="1" customHeight="1">
      <c r="A19" s="92">
        <v>11</v>
      </c>
      <c r="B19" s="65" ph="1"/>
      <c r="C19" s="60" ph="1"/>
      <c r="D19" s="89" ph="1"/>
      <c r="E19" s="93" t="s">
        <v>123</v>
      </c>
      <c r="F19" s="94" t="s">
        <v>124</v>
      </c>
      <c r="G19" s="422"/>
      <c r="H19" s="423"/>
    </row>
    <row r="20" spans="1:8" ht="60.75" hidden="1" customHeight="1" thickBot="1">
      <c r="A20" s="95">
        <v>12</v>
      </c>
      <c r="B20" s="67" ph="1"/>
      <c r="C20" s="61" ph="1"/>
      <c r="D20" s="68" ph="1"/>
      <c r="E20" s="96" t="s">
        <v>123</v>
      </c>
      <c r="F20" s="97" t="s">
        <v>124</v>
      </c>
      <c r="G20" s="430"/>
      <c r="H20" s="431"/>
    </row>
    <row r="21" spans="1:8" ht="14.25" thickBot="1">
      <c r="A21" s="98"/>
      <c r="B21" s="98"/>
      <c r="C21" s="99"/>
      <c r="D21" s="99"/>
    </row>
    <row r="22" spans="1:8" ht="56.25" thickBot="1">
      <c r="A22" s="100" t="s">
        <v>128</v>
      </c>
      <c r="B22" s="101" t="str">
        <f>A3</f>
        <v/>
      </c>
      <c r="C22" s="427" t="s">
        <v>129</v>
      </c>
      <c r="D22" s="428"/>
      <c r="E22" s="428"/>
      <c r="F22" s="428"/>
      <c r="G22" s="428"/>
      <c r="H22" s="429"/>
    </row>
    <row r="23" spans="1:8" ht="62.25" customHeight="1">
      <c r="A23" s="424" t="str">
        <f>'参加申込書（ＷＥＢ）'!C1</f>
        <v>第15回キンボールスポーツ日本海カップ</v>
      </c>
      <c r="B23" s="424"/>
      <c r="C23" s="424"/>
      <c r="D23" s="424"/>
      <c r="E23" s="424"/>
      <c r="F23" s="123"/>
      <c r="G23" s="425" t="s">
        <v>187</v>
      </c>
      <c r="H23" s="426"/>
    </row>
  </sheetData>
  <protectedRanges>
    <protectedRange sqref="A3" name="範囲1"/>
  </protectedRanges>
  <mergeCells count="19">
    <mergeCell ref="G18:H18"/>
    <mergeCell ref="A23:E23"/>
    <mergeCell ref="G23:H23"/>
    <mergeCell ref="C22:H22"/>
    <mergeCell ref="G20:H20"/>
    <mergeCell ref="G19:H19"/>
    <mergeCell ref="G17:H17"/>
    <mergeCell ref="C7:D7"/>
    <mergeCell ref="C5:D5"/>
    <mergeCell ref="C6:D6"/>
    <mergeCell ref="G7:H7"/>
    <mergeCell ref="G6:H6"/>
    <mergeCell ref="G5:H5"/>
    <mergeCell ref="A1:H1"/>
    <mergeCell ref="B2:E3"/>
    <mergeCell ref="F2:F3"/>
    <mergeCell ref="G2:H3"/>
    <mergeCell ref="B4:D4"/>
    <mergeCell ref="F4:H4"/>
  </mergeCells>
  <phoneticPr fontId="2"/>
  <conditionalFormatting sqref="B9:B16">
    <cfRule type="expression" dxfId="0" priority="1" stopIfTrue="1">
      <formula>K9&gt;0</formula>
    </cfRule>
  </conditionalFormatting>
  <pageMargins left="0.37" right="0.23" top="0.31" bottom="0.33" header="0.2" footer="0.21"/>
  <pageSetup paperSize="9" scale="5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"/>
  <sheetViews>
    <sheetView topLeftCell="E6" workbookViewId="0">
      <selection activeCell="N8" sqref="N8"/>
    </sheetView>
  </sheetViews>
  <sheetFormatPr defaultRowHeight="13.5"/>
  <cols>
    <col min="1" max="1" width="0" style="31" hidden="1" customWidth="1"/>
    <col min="2" max="4" width="9" style="31" hidden="1" customWidth="1"/>
    <col min="5" max="16384" width="9" style="31"/>
  </cols>
  <sheetData>
    <row r="1" spans="1:43" ht="24" hidden="1">
      <c r="A1" s="44" t="s">
        <v>88</v>
      </c>
    </row>
    <row r="2" spans="1:43" hidden="1">
      <c r="A2" s="32" t="s">
        <v>145</v>
      </c>
      <c r="B2" s="33" t="s">
        <v>57</v>
      </c>
      <c r="C2" s="33" t="s">
        <v>146</v>
      </c>
      <c r="D2" s="32" t="s">
        <v>59</v>
      </c>
      <c r="E2" s="33" t="s">
        <v>60</v>
      </c>
      <c r="F2" s="33" t="s">
        <v>147</v>
      </c>
      <c r="G2" s="33" t="s">
        <v>61</v>
      </c>
      <c r="H2" s="33" t="s">
        <v>147</v>
      </c>
      <c r="I2" s="33" t="s">
        <v>62</v>
      </c>
      <c r="J2" s="33" t="s">
        <v>147</v>
      </c>
      <c r="K2" s="33" t="s">
        <v>63</v>
      </c>
      <c r="L2" s="33" t="s">
        <v>147</v>
      </c>
      <c r="M2" s="33" t="s">
        <v>64</v>
      </c>
      <c r="N2" s="33" t="s">
        <v>147</v>
      </c>
      <c r="O2" s="33" t="s">
        <v>65</v>
      </c>
      <c r="P2" s="33" t="s">
        <v>147</v>
      </c>
      <c r="Q2" s="33" t="s">
        <v>66</v>
      </c>
      <c r="R2" s="33" t="s">
        <v>147</v>
      </c>
      <c r="S2" s="33" t="s">
        <v>67</v>
      </c>
      <c r="T2" s="33" t="s">
        <v>147</v>
      </c>
      <c r="U2" s="33" t="s">
        <v>68</v>
      </c>
      <c r="V2" s="33" t="s">
        <v>147</v>
      </c>
      <c r="W2" s="33" t="s">
        <v>69</v>
      </c>
      <c r="X2" s="33" t="s">
        <v>147</v>
      </c>
      <c r="Y2" s="33" t="s">
        <v>70</v>
      </c>
      <c r="Z2" s="33" t="s">
        <v>147</v>
      </c>
      <c r="AA2" s="33" t="s">
        <v>71</v>
      </c>
      <c r="AB2" s="33" t="s">
        <v>147</v>
      </c>
      <c r="AC2" s="33" t="s">
        <v>148</v>
      </c>
      <c r="AD2" s="33" t="s">
        <v>147</v>
      </c>
      <c r="AE2" s="33" t="s">
        <v>149</v>
      </c>
      <c r="AF2" s="33" t="s">
        <v>147</v>
      </c>
      <c r="AG2" s="33" t="s">
        <v>116</v>
      </c>
      <c r="AH2" s="33" t="s">
        <v>147</v>
      </c>
      <c r="AI2" s="33" t="s">
        <v>132</v>
      </c>
      <c r="AJ2" s="33" t="s">
        <v>133</v>
      </c>
      <c r="AK2" s="33" t="s">
        <v>134</v>
      </c>
      <c r="AL2" s="33" t="s">
        <v>135</v>
      </c>
      <c r="AM2" s="33" t="s">
        <v>136</v>
      </c>
      <c r="AN2" s="33" t="s">
        <v>137</v>
      </c>
      <c r="AO2" s="33" t="s">
        <v>138</v>
      </c>
      <c r="AP2" s="33" t="s">
        <v>139</v>
      </c>
    </row>
    <row r="3" spans="1:43" hidden="1">
      <c r="A3" s="63" t="str">
        <f>'参加申込書（ＷＥＢ）'!D7</f>
        <v/>
      </c>
      <c r="B3" s="63">
        <f>'参加申込書（ＷＥＢ）'!B13</f>
        <v>0</v>
      </c>
      <c r="C3" s="63">
        <f>'参加申込書（ＷＥＢ）'!B12</f>
        <v>0</v>
      </c>
      <c r="D3" s="64" t="str">
        <f>'参加申込書（ＷＥＢ）'!D8</f>
        <v/>
      </c>
      <c r="E3" s="63">
        <f>'参加申込書（ＷＥＢ）'!D25</f>
        <v>0</v>
      </c>
      <c r="F3" s="63">
        <f>'参加申込書（ＷＥＢ）'!D24</f>
        <v>0</v>
      </c>
      <c r="G3" s="63">
        <f>'参加申込書（ＷＥＢ）'!D27</f>
        <v>0</v>
      </c>
      <c r="H3" s="63">
        <f>'参加申込書（ＷＥＢ）'!D26</f>
        <v>0</v>
      </c>
      <c r="I3" s="63">
        <f>'参加申込書（ＷＥＢ）'!D29</f>
        <v>0</v>
      </c>
      <c r="J3" s="63">
        <f>'参加申込書（ＷＥＢ）'!D28</f>
        <v>0</v>
      </c>
      <c r="K3" s="63">
        <f>'参加申込書（ＷＥＢ）'!D31</f>
        <v>0</v>
      </c>
      <c r="L3" s="63">
        <f>'参加申込書（ＷＥＢ）'!D30</f>
        <v>0</v>
      </c>
      <c r="M3" s="63">
        <f>'参加申込書（ＷＥＢ）'!D33</f>
        <v>0</v>
      </c>
      <c r="N3" s="63">
        <f>'参加申込書（ＷＥＢ）'!D32</f>
        <v>0</v>
      </c>
      <c r="O3" s="63">
        <f>'参加申込書（ＷＥＢ）'!D35</f>
        <v>0</v>
      </c>
      <c r="P3" s="63">
        <f>'参加申込書（ＷＥＢ）'!D34</f>
        <v>0</v>
      </c>
      <c r="Q3" s="63">
        <f>'参加申込書（ＷＥＢ）'!D37</f>
        <v>0</v>
      </c>
      <c r="R3" s="63">
        <f>'参加申込書（ＷＥＢ）'!D36</f>
        <v>0</v>
      </c>
      <c r="S3" s="63">
        <f>'参加申込書（ＷＥＢ）'!D39</f>
        <v>0</v>
      </c>
      <c r="T3" s="63">
        <f>'参加申込書（ＷＥＢ）'!D38</f>
        <v>0</v>
      </c>
      <c r="U3" s="63"/>
      <c r="V3" s="63"/>
      <c r="W3" s="63"/>
      <c r="X3" s="63"/>
      <c r="Y3" s="63"/>
      <c r="Z3" s="63"/>
      <c r="AA3" s="63"/>
      <c r="AB3" s="63"/>
      <c r="AC3" s="63">
        <f>'参加申込書（ＷＥＢ）'!B17</f>
        <v>0</v>
      </c>
      <c r="AD3" s="63">
        <f>'参加申込書（ＷＥＢ）'!B16</f>
        <v>0</v>
      </c>
      <c r="AE3" s="63">
        <f>'参加申込書（ＷＥＢ）'!G17</f>
        <v>0</v>
      </c>
      <c r="AF3" s="63">
        <f>'参加申込書（ＷＥＢ）'!G16</f>
        <v>0</v>
      </c>
      <c r="AG3" s="63">
        <f>'参加申込書（ＷＥＢ）'!L17</f>
        <v>0</v>
      </c>
      <c r="AH3" s="63">
        <f>'参加申込書（ＷＥＢ）'!L16</f>
        <v>0</v>
      </c>
      <c r="AI3" s="63">
        <f t="shared" ref="AI3:AP3" si="0">B5</f>
        <v>0</v>
      </c>
      <c r="AJ3" s="63">
        <f t="shared" si="0"/>
        <v>0</v>
      </c>
      <c r="AK3" s="63">
        <f t="shared" si="0"/>
        <v>0</v>
      </c>
      <c r="AL3" s="63">
        <f t="shared" si="0"/>
        <v>0</v>
      </c>
      <c r="AM3" s="63">
        <f t="shared" si="0"/>
        <v>0</v>
      </c>
      <c r="AN3" s="63">
        <f t="shared" si="0"/>
        <v>0</v>
      </c>
      <c r="AO3" s="63">
        <f t="shared" si="0"/>
        <v>0</v>
      </c>
      <c r="AP3" s="63">
        <f t="shared" si="0"/>
        <v>0</v>
      </c>
      <c r="AQ3" s="31" t="s">
        <v>140</v>
      </c>
    </row>
    <row r="4" spans="1:43" s="37" customFormat="1" hidden="1">
      <c r="A4" s="37">
        <v>1</v>
      </c>
      <c r="B4" s="37">
        <v>2</v>
      </c>
      <c r="C4" s="37">
        <v>3</v>
      </c>
      <c r="D4" s="37">
        <v>4</v>
      </c>
      <c r="E4" s="37">
        <v>5</v>
      </c>
      <c r="F4" s="37">
        <v>6</v>
      </c>
      <c r="G4" s="37">
        <v>7</v>
      </c>
      <c r="H4" s="37">
        <v>8</v>
      </c>
      <c r="I4" s="37">
        <v>9</v>
      </c>
      <c r="J4" s="37">
        <v>10</v>
      </c>
      <c r="K4" s="37">
        <v>11</v>
      </c>
      <c r="L4" s="37">
        <v>12</v>
      </c>
      <c r="M4" s="37">
        <v>13</v>
      </c>
      <c r="N4" s="37">
        <v>14</v>
      </c>
      <c r="O4" s="37">
        <v>15</v>
      </c>
      <c r="P4" s="37">
        <v>16</v>
      </c>
      <c r="Q4" s="37">
        <v>17</v>
      </c>
      <c r="R4" s="37">
        <v>18</v>
      </c>
      <c r="S4" s="37">
        <v>19</v>
      </c>
      <c r="T4" s="37">
        <v>20</v>
      </c>
      <c r="U4" s="37">
        <v>21</v>
      </c>
      <c r="V4" s="37">
        <v>22</v>
      </c>
      <c r="W4" s="37">
        <v>23</v>
      </c>
      <c r="X4" s="37">
        <v>24</v>
      </c>
      <c r="Y4" s="37">
        <v>25</v>
      </c>
      <c r="Z4" s="37">
        <v>26</v>
      </c>
      <c r="AA4" s="37">
        <v>27</v>
      </c>
      <c r="AB4" s="37">
        <v>28</v>
      </c>
      <c r="AC4" s="37">
        <v>29</v>
      </c>
      <c r="AD4" s="37">
        <v>30</v>
      </c>
      <c r="AE4" s="37">
        <v>31</v>
      </c>
      <c r="AF4" s="37">
        <v>32</v>
      </c>
      <c r="AG4" s="37">
        <v>33</v>
      </c>
      <c r="AH4" s="37">
        <v>34</v>
      </c>
      <c r="AI4" s="37">
        <v>35</v>
      </c>
      <c r="AJ4" s="37">
        <v>36</v>
      </c>
      <c r="AK4" s="37">
        <v>37</v>
      </c>
      <c r="AL4" s="37">
        <v>38</v>
      </c>
      <c r="AM4" s="37">
        <v>39</v>
      </c>
      <c r="AN4" s="37">
        <v>40</v>
      </c>
      <c r="AO4" s="37">
        <v>41</v>
      </c>
      <c r="AP4" s="37">
        <v>42</v>
      </c>
    </row>
    <row r="5" spans="1:43" s="37" customFormat="1" hidden="1">
      <c r="A5" s="58" t="s">
        <v>11</v>
      </c>
      <c r="B5" s="59">
        <f>M11</f>
        <v>0</v>
      </c>
      <c r="C5" s="59">
        <f>M12</f>
        <v>0</v>
      </c>
      <c r="D5" s="59">
        <f>M13</f>
        <v>0</v>
      </c>
      <c r="E5" s="59">
        <f>M14</f>
        <v>0</v>
      </c>
      <c r="F5" s="59">
        <f>M15</f>
        <v>0</v>
      </c>
      <c r="G5" s="59">
        <f>M16</f>
        <v>0</v>
      </c>
      <c r="H5" s="59">
        <f>M17</f>
        <v>0</v>
      </c>
      <c r="I5" s="59">
        <f>M18</f>
        <v>0</v>
      </c>
    </row>
    <row r="6" spans="1:43" ht="24">
      <c r="A6" s="44"/>
      <c r="B6" s="44"/>
      <c r="C6" s="44"/>
      <c r="D6" s="44"/>
      <c r="E6" s="44" t="s">
        <v>89</v>
      </c>
    </row>
    <row r="7" spans="1:43">
      <c r="A7" s="31" t="s">
        <v>82</v>
      </c>
      <c r="B7" s="31" t="s">
        <v>26</v>
      </c>
      <c r="C7" s="31" t="s">
        <v>27</v>
      </c>
      <c r="D7" s="31" t="s">
        <v>83</v>
      </c>
      <c r="E7" s="442" t="s">
        <v>90</v>
      </c>
      <c r="F7" s="442"/>
      <c r="G7" s="442"/>
      <c r="I7" s="442" t="s">
        <v>110</v>
      </c>
      <c r="J7" s="442"/>
      <c r="K7" s="442"/>
      <c r="M7" s="41" t="s">
        <v>150</v>
      </c>
      <c r="N7" s="124" t="str">
        <f>A3</f>
        <v/>
      </c>
    </row>
    <row r="8" spans="1:43">
      <c r="A8" s="31">
        <f>IF('参加申込書（ＷＥＢ）'!B25="",0,1)</f>
        <v>0</v>
      </c>
      <c r="B8" s="31">
        <f>IF('参加申込書（ＷＥＢ）'!K24="男",1,0)</f>
        <v>0</v>
      </c>
      <c r="C8" s="31">
        <f>IF('参加申込書（ＷＥＢ）'!K24="女",1,0)</f>
        <v>0</v>
      </c>
      <c r="D8" s="31">
        <f>IF('参加申込書（ＷＥＢ）'!D25="",0,1)</f>
        <v>0</v>
      </c>
      <c r="E8" s="441" t="s">
        <v>81</v>
      </c>
      <c r="F8" s="441"/>
      <c r="G8" s="40">
        <f>SUM(D8:D26)</f>
        <v>0</v>
      </c>
      <c r="I8" s="38" t="s">
        <v>93</v>
      </c>
      <c r="J8" s="443">
        <f>'参加申込書（ＷＥＢ）'!B13</f>
        <v>0</v>
      </c>
      <c r="K8" s="444"/>
      <c r="L8" s="444"/>
      <c r="M8" s="41" t="s">
        <v>109</v>
      </c>
      <c r="N8" s="125" t="str">
        <f>D3</f>
        <v/>
      </c>
    </row>
    <row r="9" spans="1:43">
      <c r="E9" s="41" t="s">
        <v>84</v>
      </c>
      <c r="F9" s="42" t="s">
        <v>82</v>
      </c>
      <c r="G9" s="40">
        <f>SUM(A8:A26)</f>
        <v>0</v>
      </c>
      <c r="I9" s="38" t="s">
        <v>41</v>
      </c>
      <c r="J9" s="441">
        <f>'参加申込書（ＷＥＢ）'!B12</f>
        <v>0</v>
      </c>
      <c r="K9" s="441"/>
      <c r="L9" s="441"/>
      <c r="M9" s="441"/>
      <c r="N9" s="441"/>
    </row>
    <row r="10" spans="1:43">
      <c r="A10" s="31">
        <f>IF('参加申込書（ＷＥＢ）'!B27="",0,1)</f>
        <v>0</v>
      </c>
      <c r="B10" s="31">
        <f>IF('参加申込書（ＷＥＢ）'!K26="男",1,0)</f>
        <v>0</v>
      </c>
      <c r="C10" s="31">
        <f>IF('参加申込書（ＷＥＢ）'!K26="女",1,0)</f>
        <v>0</v>
      </c>
      <c r="D10" s="31">
        <f>IF('参加申込書（ＷＥＢ）'!D27="",0,1)</f>
        <v>0</v>
      </c>
      <c r="E10" s="43"/>
      <c r="F10" s="42" t="s">
        <v>85</v>
      </c>
      <c r="G10" s="40">
        <f>G8-G9</f>
        <v>0</v>
      </c>
      <c r="I10" s="38" t="s">
        <v>151</v>
      </c>
      <c r="J10" s="38" t="s">
        <v>92</v>
      </c>
      <c r="K10" s="38" t="s">
        <v>152</v>
      </c>
      <c r="L10" s="45" t="s">
        <v>10</v>
      </c>
      <c r="M10" s="45" t="s">
        <v>11</v>
      </c>
      <c r="N10" s="45" t="s">
        <v>12</v>
      </c>
    </row>
    <row r="11" spans="1:43" ht="13.5" customHeight="1">
      <c r="E11" s="43"/>
      <c r="F11" s="42" t="s">
        <v>86</v>
      </c>
      <c r="G11" s="40">
        <f>SUM(B8:B26)</f>
        <v>0</v>
      </c>
      <c r="I11" s="38">
        <v>1</v>
      </c>
      <c r="J11" s="126">
        <f>'参加申込書（ＷＥＢ）'!D25</f>
        <v>0</v>
      </c>
      <c r="K11" s="126">
        <f>'参加申込書（ＷＥＢ）'!D24</f>
        <v>0</v>
      </c>
      <c r="L11" s="38">
        <f>'参加申込書（ＷＥＢ）'!I24</f>
        <v>0</v>
      </c>
      <c r="M11" s="38">
        <f>'参加申込書（ＷＥＢ）'!K24</f>
        <v>0</v>
      </c>
      <c r="N11" s="448" t="s">
        <v>153</v>
      </c>
    </row>
    <row r="12" spans="1:43">
      <c r="A12" s="31">
        <f>IF('参加申込書（ＷＥＢ）'!B29="",0,1)</f>
        <v>0</v>
      </c>
      <c r="B12" s="31">
        <f>IF('参加申込書（ＷＥＢ）'!K28="男",1,0)</f>
        <v>0</v>
      </c>
      <c r="C12" s="31">
        <f>IF('参加申込書（ＷＥＢ）'!K28="女",1,0)</f>
        <v>0</v>
      </c>
      <c r="D12" s="31">
        <f>IF('参加申込書（ＷＥＢ）'!D29="",0,1)</f>
        <v>0</v>
      </c>
      <c r="E12" s="43"/>
      <c r="F12" s="42" t="s">
        <v>87</v>
      </c>
      <c r="G12" s="40">
        <f>SUM(C8:C26)</f>
        <v>0</v>
      </c>
      <c r="I12" s="38">
        <v>2</v>
      </c>
      <c r="J12" s="126">
        <f>'参加申込書（ＷＥＢ）'!D27</f>
        <v>0</v>
      </c>
      <c r="K12" s="126">
        <f>'参加申込書（ＷＥＢ）'!D26</f>
        <v>0</v>
      </c>
      <c r="L12" s="38">
        <f>'参加申込書（ＷＥＢ）'!I26</f>
        <v>0</v>
      </c>
      <c r="M12" s="38">
        <f>'参加申込書（ＷＥＢ）'!K26</f>
        <v>0</v>
      </c>
      <c r="N12" s="449"/>
    </row>
    <row r="13" spans="1:43">
      <c r="I13" s="38">
        <v>3</v>
      </c>
      <c r="J13" s="126">
        <f>'参加申込書（ＷＥＢ）'!D29</f>
        <v>0</v>
      </c>
      <c r="K13" s="126">
        <f>'参加申込書（ＷＥＢ）'!D28</f>
        <v>0</v>
      </c>
      <c r="L13" s="38">
        <f>'参加申込書（ＷＥＢ）'!I28</f>
        <v>0</v>
      </c>
      <c r="M13" s="38">
        <f>'参加申込書（ＷＥＢ）'!K28</f>
        <v>0</v>
      </c>
      <c r="N13" s="449"/>
    </row>
    <row r="14" spans="1:43">
      <c r="A14" s="31">
        <f>IF('参加申込書（ＷＥＢ）'!B31="",0,1)</f>
        <v>0</v>
      </c>
      <c r="B14" s="31">
        <f>IF('参加申込書（ＷＥＢ）'!K30="男",1,0)</f>
        <v>0</v>
      </c>
      <c r="C14" s="31">
        <f>IF('参加申込書（ＷＥＢ）'!K30="女",1,0)</f>
        <v>0</v>
      </c>
      <c r="D14" s="31">
        <f>IF('参加申込書（ＷＥＢ）'!D31="",0,1)</f>
        <v>0</v>
      </c>
      <c r="I14" s="38">
        <v>4</v>
      </c>
      <c r="J14" s="126">
        <f>'参加申込書（ＷＥＢ）'!D31</f>
        <v>0</v>
      </c>
      <c r="K14" s="126">
        <f>'参加申込書（ＷＥＢ）'!D30</f>
        <v>0</v>
      </c>
      <c r="L14" s="38">
        <f>'参加申込書（ＷＥＢ）'!I30</f>
        <v>0</v>
      </c>
      <c r="M14" s="38">
        <f>'参加申込書（ＷＥＢ）'!K30</f>
        <v>0</v>
      </c>
      <c r="N14" s="449"/>
    </row>
    <row r="15" spans="1:43">
      <c r="I15" s="38">
        <v>5</v>
      </c>
      <c r="J15" s="126">
        <f>'参加申込書（ＷＥＢ）'!D33</f>
        <v>0</v>
      </c>
      <c r="K15" s="126">
        <f>'参加申込書（ＷＥＢ）'!D32</f>
        <v>0</v>
      </c>
      <c r="L15" s="38">
        <f>'参加申込書（ＷＥＢ）'!I32</f>
        <v>0</v>
      </c>
      <c r="M15" s="38">
        <f>'参加申込書（ＷＥＢ）'!K32</f>
        <v>0</v>
      </c>
      <c r="N15" s="449"/>
    </row>
    <row r="16" spans="1:43">
      <c r="A16" s="31">
        <f>IF('参加申込書（ＷＥＢ）'!B33="",0,1)</f>
        <v>0</v>
      </c>
      <c r="B16" s="31">
        <f>IF('参加申込書（ＷＥＢ）'!K32="男",1,0)</f>
        <v>0</v>
      </c>
      <c r="C16" s="31">
        <f>IF('参加申込書（ＷＥＢ）'!K32="女",1,0)</f>
        <v>0</v>
      </c>
      <c r="D16" s="31">
        <f>IF('参加申込書（ＷＥＢ）'!D33="",0,1)</f>
        <v>0</v>
      </c>
      <c r="I16" s="38">
        <v>6</v>
      </c>
      <c r="J16" s="126">
        <f>'参加申込書（ＷＥＢ）'!D35</f>
        <v>0</v>
      </c>
      <c r="K16" s="126">
        <f>'参加申込書（ＷＥＢ）'!D34</f>
        <v>0</v>
      </c>
      <c r="L16" s="38">
        <f>'参加申込書（ＷＥＢ）'!I34</f>
        <v>0</v>
      </c>
      <c r="M16" s="38">
        <f>'参加申込書（ＷＥＢ）'!K34</f>
        <v>0</v>
      </c>
      <c r="N16" s="449"/>
    </row>
    <row r="17" spans="1:14">
      <c r="I17" s="38">
        <v>7</v>
      </c>
      <c r="J17" s="126">
        <f>'参加申込書（ＷＥＢ）'!D37</f>
        <v>0</v>
      </c>
      <c r="K17" s="126">
        <f>'参加申込書（ＷＥＢ）'!D36</f>
        <v>0</v>
      </c>
      <c r="L17" s="38">
        <f>'参加申込書（ＷＥＢ）'!I36</f>
        <v>0</v>
      </c>
      <c r="M17" s="38">
        <f>'参加申込書（ＷＥＢ）'!K36</f>
        <v>0</v>
      </c>
      <c r="N17" s="449"/>
    </row>
    <row r="18" spans="1:14">
      <c r="A18" s="31">
        <f>IF('参加申込書（ＷＥＢ）'!B35="",0,1)</f>
        <v>0</v>
      </c>
      <c r="B18" s="31">
        <f>IF('参加申込書（ＷＥＢ）'!K34="男",1,0)</f>
        <v>0</v>
      </c>
      <c r="C18" s="31">
        <f>IF('参加申込書（ＷＥＢ）'!K34="女",1,0)</f>
        <v>0</v>
      </c>
      <c r="D18" s="31">
        <f>IF('参加申込書（ＷＥＢ）'!D35="",0,1)</f>
        <v>0</v>
      </c>
      <c r="I18" s="38">
        <v>8</v>
      </c>
      <c r="J18" s="126">
        <f>'参加申込書（ＷＥＢ）'!D39</f>
        <v>0</v>
      </c>
      <c r="K18" s="126">
        <f>'参加申込書（ＷＥＢ）'!D38</f>
        <v>0</v>
      </c>
      <c r="L18" s="38">
        <f>'参加申込書（ＷＥＢ）'!I38</f>
        <v>0</v>
      </c>
      <c r="M18" s="38">
        <f>'参加申込書（ＷＥＢ）'!K38</f>
        <v>0</v>
      </c>
      <c r="N18" s="449"/>
    </row>
    <row r="19" spans="1:14">
      <c r="I19" s="38">
        <v>9</v>
      </c>
      <c r="J19" s="126"/>
      <c r="K19" s="126"/>
      <c r="L19" s="38"/>
      <c r="M19" s="38"/>
      <c r="N19" s="449"/>
    </row>
    <row r="20" spans="1:14">
      <c r="A20" s="31">
        <f>IF('参加申込書（ＷＥＢ）'!B37="",0,1)</f>
        <v>0</v>
      </c>
      <c r="B20" s="31">
        <f>IF('参加申込書（ＷＥＢ）'!K36="男",1,0)</f>
        <v>0</v>
      </c>
      <c r="C20" s="31">
        <f>IF('参加申込書（ＷＥＢ）'!K36="女",1,0)</f>
        <v>0</v>
      </c>
      <c r="D20" s="31">
        <f>IF('参加申込書（ＷＥＢ）'!D37="",0,1)</f>
        <v>0</v>
      </c>
      <c r="I20" s="38">
        <v>10</v>
      </c>
      <c r="J20" s="126"/>
      <c r="K20" s="126"/>
      <c r="L20" s="38"/>
      <c r="M20" s="38"/>
      <c r="N20" s="449"/>
    </row>
    <row r="21" spans="1:14">
      <c r="I21" s="38">
        <v>11</v>
      </c>
      <c r="J21" s="126"/>
      <c r="K21" s="126"/>
      <c r="L21" s="38"/>
      <c r="M21" s="38"/>
      <c r="N21" s="449"/>
    </row>
    <row r="22" spans="1:14">
      <c r="A22" s="31">
        <f>IF('参加申込書（ＷＥＢ）'!B39="",0,1)</f>
        <v>0</v>
      </c>
      <c r="B22" s="31">
        <f>IF('参加申込書（ＷＥＢ）'!K38="男",1,0)</f>
        <v>0</v>
      </c>
      <c r="C22" s="31">
        <f>IF('参加申込書（ＷＥＢ）'!K38="女",1,0)</f>
        <v>0</v>
      </c>
      <c r="D22" s="31">
        <f>IF('参加申込書（ＷＥＢ）'!D39="",0,1)</f>
        <v>0</v>
      </c>
      <c r="I22" s="38">
        <v>12</v>
      </c>
      <c r="J22" s="126"/>
      <c r="K22" s="126"/>
      <c r="L22" s="38"/>
      <c r="M22" s="38"/>
      <c r="N22" s="450"/>
    </row>
    <row r="23" spans="1:14">
      <c r="I23" s="445" t="s">
        <v>154</v>
      </c>
      <c r="J23" s="446"/>
      <c r="K23" s="446"/>
      <c r="L23" s="446"/>
      <c r="M23" s="447"/>
      <c r="N23" s="38" t="s">
        <v>12</v>
      </c>
    </row>
    <row r="24" spans="1:14">
      <c r="A24" s="31">
        <f>IF('参加申込書（ＷＥＢ）'!B37="",0,1)</f>
        <v>0</v>
      </c>
      <c r="B24" s="31">
        <f>IF('参加申込書（ＷＥＢ）'!K36="男",1,0)</f>
        <v>0</v>
      </c>
      <c r="C24" s="31">
        <f>IF('参加申込書（ＷＥＢ）'!K36="女",1,0)</f>
        <v>0</v>
      </c>
      <c r="D24" s="31">
        <f>IF('参加申込書（ＷＥＢ）'!D37="",0,1)</f>
        <v>0</v>
      </c>
      <c r="I24" s="435">
        <f>'参加申込書（ＷＥＢ）'!B40</f>
        <v>0</v>
      </c>
      <c r="J24" s="436"/>
      <c r="K24" s="436"/>
      <c r="L24" s="436"/>
      <c r="M24" s="437"/>
      <c r="N24" s="432">
        <f>'参加申込書（ＷＥＢ）'!L41</f>
        <v>0</v>
      </c>
    </row>
    <row r="25" spans="1:14">
      <c r="I25" s="435"/>
      <c r="J25" s="436"/>
      <c r="K25" s="436"/>
      <c r="L25" s="436"/>
      <c r="M25" s="437"/>
      <c r="N25" s="433"/>
    </row>
    <row r="26" spans="1:14">
      <c r="A26" s="31">
        <f>IF('参加申込書（ＷＥＢ）'!B39="",0,1)</f>
        <v>0</v>
      </c>
      <c r="B26" s="31">
        <f>IF('参加申込書（ＷＥＢ）'!K38="男",1,0)</f>
        <v>0</v>
      </c>
      <c r="C26" s="31">
        <f>IF('参加申込書（ＷＥＢ）'!K38="女",1,0)</f>
        <v>0</v>
      </c>
      <c r="D26" s="31">
        <f>IF('参加申込書（ＷＥＢ）'!D39="",0,1)</f>
        <v>0</v>
      </c>
      <c r="I26" s="438"/>
      <c r="J26" s="439"/>
      <c r="K26" s="439"/>
      <c r="L26" s="439"/>
      <c r="M26" s="440"/>
      <c r="N26" s="434"/>
    </row>
    <row r="28" spans="1:14">
      <c r="I28" s="31" t="s">
        <v>107</v>
      </c>
    </row>
    <row r="29" spans="1:14">
      <c r="I29" s="31">
        <f>I24</f>
        <v>0</v>
      </c>
    </row>
  </sheetData>
  <mergeCells count="9">
    <mergeCell ref="N24:N26"/>
    <mergeCell ref="I24:M26"/>
    <mergeCell ref="E8:F8"/>
    <mergeCell ref="E7:G7"/>
    <mergeCell ref="I7:K7"/>
    <mergeCell ref="J9:N9"/>
    <mergeCell ref="J8:L8"/>
    <mergeCell ref="I23:M23"/>
    <mergeCell ref="N11:N22"/>
  </mergeCells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0"/>
  <sheetViews>
    <sheetView zoomScale="115" workbookViewId="0">
      <selection activeCell="A3" sqref="A3:AR3"/>
    </sheetView>
  </sheetViews>
  <sheetFormatPr defaultRowHeight="13.5"/>
  <cols>
    <col min="1" max="1" width="9" style="31"/>
    <col min="2" max="11" width="9" style="31" hidden="1" customWidth="1"/>
    <col min="12" max="12" width="0" style="31" hidden="1" customWidth="1"/>
    <col min="13" max="41" width="9" style="31" hidden="1" customWidth="1"/>
    <col min="42" max="16384" width="9" style="31"/>
  </cols>
  <sheetData>
    <row r="1" spans="1:45" ht="24">
      <c r="A1" s="44" t="s">
        <v>155</v>
      </c>
    </row>
    <row r="2" spans="1:45">
      <c r="A2" s="32" t="s">
        <v>56</v>
      </c>
      <c r="B2" s="33" t="s">
        <v>57</v>
      </c>
      <c r="C2" s="33" t="s">
        <v>58</v>
      </c>
      <c r="D2" s="32" t="s">
        <v>59</v>
      </c>
      <c r="E2" s="33" t="s">
        <v>60</v>
      </c>
      <c r="F2" s="33" t="s">
        <v>72</v>
      </c>
      <c r="G2" s="33" t="s">
        <v>61</v>
      </c>
      <c r="H2" s="33" t="s">
        <v>72</v>
      </c>
      <c r="I2" s="33" t="s">
        <v>62</v>
      </c>
      <c r="J2" s="33" t="s">
        <v>72</v>
      </c>
      <c r="K2" s="33" t="s">
        <v>63</v>
      </c>
      <c r="L2" s="33" t="s">
        <v>72</v>
      </c>
      <c r="M2" s="33" t="s">
        <v>64</v>
      </c>
      <c r="N2" s="33" t="s">
        <v>72</v>
      </c>
      <c r="O2" s="33" t="s">
        <v>65</v>
      </c>
      <c r="P2" s="33" t="s">
        <v>72</v>
      </c>
      <c r="Q2" s="33" t="s">
        <v>66</v>
      </c>
      <c r="R2" s="33" t="s">
        <v>72</v>
      </c>
      <c r="S2" s="33" t="s">
        <v>67</v>
      </c>
      <c r="T2" s="33" t="s">
        <v>72</v>
      </c>
      <c r="U2" s="33" t="s">
        <v>68</v>
      </c>
      <c r="V2" s="33" t="s">
        <v>72</v>
      </c>
      <c r="W2" s="33" t="s">
        <v>69</v>
      </c>
      <c r="X2" s="33" t="s">
        <v>72</v>
      </c>
      <c r="Y2" s="33" t="s">
        <v>70</v>
      </c>
      <c r="Z2" s="33" t="s">
        <v>72</v>
      </c>
      <c r="AA2" s="33" t="s">
        <v>71</v>
      </c>
      <c r="AB2" s="33" t="s">
        <v>72</v>
      </c>
      <c r="AC2" s="33" t="s">
        <v>103</v>
      </c>
      <c r="AD2" s="33" t="s">
        <v>72</v>
      </c>
      <c r="AE2" s="33" t="s">
        <v>104</v>
      </c>
      <c r="AF2" s="33" t="s">
        <v>72</v>
      </c>
      <c r="AG2" s="33" t="s">
        <v>116</v>
      </c>
      <c r="AH2" s="33" t="s">
        <v>100</v>
      </c>
      <c r="AI2" s="33" t="s">
        <v>132</v>
      </c>
      <c r="AJ2" s="33" t="s">
        <v>133</v>
      </c>
      <c r="AK2" s="33" t="s">
        <v>134</v>
      </c>
      <c r="AL2" s="33" t="s">
        <v>135</v>
      </c>
      <c r="AM2" s="33" t="s">
        <v>136</v>
      </c>
      <c r="AN2" s="33" t="s">
        <v>137</v>
      </c>
      <c r="AO2" s="33" t="s">
        <v>138</v>
      </c>
      <c r="AP2" s="33" t="s">
        <v>139</v>
      </c>
      <c r="AQ2" s="158" t="s">
        <v>16</v>
      </c>
      <c r="AR2" s="158" t="s">
        <v>12</v>
      </c>
    </row>
    <row r="3" spans="1:45">
      <c r="A3" s="63" t="str">
        <f>'参加申込書（ＷＥＢ）'!D7</f>
        <v/>
      </c>
      <c r="B3" s="63">
        <f>'参加申込書（ＷＥＢ）'!B13</f>
        <v>0</v>
      </c>
      <c r="C3" s="63">
        <f>'参加申込書（ＷＥＢ）'!B12</f>
        <v>0</v>
      </c>
      <c r="D3" s="64" t="str">
        <f>IF('参加申込書（ＷＥＢ）'!D8="兵庫県",'参加申込書（ＷＥＢ）'!D9,'参加申込書（ＷＥＢ）'!D8)</f>
        <v/>
      </c>
      <c r="E3" s="63">
        <f>'参加申込書（ＷＥＢ）'!D25</f>
        <v>0</v>
      </c>
      <c r="F3" s="63">
        <f>'参加申込書（ＷＥＢ）'!D24</f>
        <v>0</v>
      </c>
      <c r="G3" s="63">
        <f>'参加申込書（ＷＥＢ）'!D27</f>
        <v>0</v>
      </c>
      <c r="H3" s="63">
        <f>'参加申込書（ＷＥＢ）'!D26</f>
        <v>0</v>
      </c>
      <c r="I3" s="63">
        <f>'参加申込書（ＷＥＢ）'!D29</f>
        <v>0</v>
      </c>
      <c r="J3" s="63">
        <f>'参加申込書（ＷＥＢ）'!D28</f>
        <v>0</v>
      </c>
      <c r="K3" s="63">
        <f>'参加申込書（ＷＥＢ）'!D31</f>
        <v>0</v>
      </c>
      <c r="L3" s="63">
        <f>'参加申込書（ＷＥＢ）'!D30</f>
        <v>0</v>
      </c>
      <c r="M3" s="63">
        <f>'参加申込書（ＷＥＢ）'!D33</f>
        <v>0</v>
      </c>
      <c r="N3" s="63">
        <f>'参加申込書（ＷＥＢ）'!D32</f>
        <v>0</v>
      </c>
      <c r="O3" s="63">
        <f>'参加申込書（ＷＥＢ）'!D35</f>
        <v>0</v>
      </c>
      <c r="P3" s="63">
        <f>'参加申込書（ＷＥＢ）'!D34</f>
        <v>0</v>
      </c>
      <c r="Q3" s="63">
        <f>'参加申込書（ＷＥＢ）'!D37</f>
        <v>0</v>
      </c>
      <c r="R3" s="63">
        <f>'参加申込書（ＷＥＢ）'!D36</f>
        <v>0</v>
      </c>
      <c r="S3" s="63">
        <f>'参加申込書（ＷＥＢ）'!D39</f>
        <v>0</v>
      </c>
      <c r="T3" s="63">
        <f>'参加申込書（ＷＥＢ）'!D38</f>
        <v>0</v>
      </c>
      <c r="U3" s="63"/>
      <c r="V3" s="63"/>
      <c r="W3" s="63"/>
      <c r="X3" s="63"/>
      <c r="Y3" s="63"/>
      <c r="Z3" s="63"/>
      <c r="AA3" s="63"/>
      <c r="AB3" s="63"/>
      <c r="AC3" s="63">
        <f>'参加申込書（ＷＥＢ）'!B17</f>
        <v>0</v>
      </c>
      <c r="AD3" s="63">
        <f>'参加申込書（ＷＥＢ）'!B16</f>
        <v>0</v>
      </c>
      <c r="AE3" s="63">
        <f>'参加申込書（ＷＥＢ）'!G17</f>
        <v>0</v>
      </c>
      <c r="AF3" s="63">
        <f>'参加申込書（ＷＥＢ）'!G16</f>
        <v>0</v>
      </c>
      <c r="AG3" s="63">
        <f>'参加申込書（ＷＥＢ）'!L17</f>
        <v>0</v>
      </c>
      <c r="AH3" s="63">
        <f>'参加申込書（ＷＥＢ）'!L16</f>
        <v>0</v>
      </c>
      <c r="AI3" s="63">
        <f>B5</f>
        <v>0</v>
      </c>
      <c r="AJ3" s="63">
        <f t="shared" ref="AJ3:AP3" si="0">C5</f>
        <v>0</v>
      </c>
      <c r="AK3" s="63">
        <f t="shared" si="0"/>
        <v>0</v>
      </c>
      <c r="AL3" s="63">
        <f t="shared" si="0"/>
        <v>0</v>
      </c>
      <c r="AM3" s="63">
        <f t="shared" si="0"/>
        <v>0</v>
      </c>
      <c r="AN3" s="63">
        <f t="shared" si="0"/>
        <v>0</v>
      </c>
      <c r="AO3" s="63">
        <f t="shared" si="0"/>
        <v>0</v>
      </c>
      <c r="AP3" s="63">
        <f t="shared" si="0"/>
        <v>0</v>
      </c>
      <c r="AQ3" s="133">
        <f>'参加申込書（ＷＥＢ）'!B41</f>
        <v>0</v>
      </c>
      <c r="AR3" s="159">
        <f>IF('参加申込書（ＷＥＢ）'!L41="選んでください","",'参加申込書（ＷＥＢ）'!L41)</f>
        <v>0</v>
      </c>
      <c r="AS3" s="31" t="s">
        <v>194</v>
      </c>
    </row>
    <row r="4" spans="1:45" s="37" customFormat="1">
      <c r="A4" s="37">
        <v>1</v>
      </c>
      <c r="B4" s="37">
        <v>2</v>
      </c>
      <c r="C4" s="37">
        <v>3</v>
      </c>
      <c r="D4" s="37">
        <v>4</v>
      </c>
      <c r="E4" s="37">
        <v>5</v>
      </c>
      <c r="F4" s="37">
        <v>6</v>
      </c>
      <c r="G4" s="37">
        <v>7</v>
      </c>
      <c r="H4" s="37">
        <v>8</v>
      </c>
      <c r="I4" s="37">
        <v>9</v>
      </c>
      <c r="J4" s="37">
        <v>10</v>
      </c>
      <c r="K4" s="37">
        <v>11</v>
      </c>
      <c r="L4" s="37">
        <v>12</v>
      </c>
      <c r="M4" s="37">
        <v>13</v>
      </c>
      <c r="N4" s="37">
        <v>14</v>
      </c>
      <c r="O4" s="37">
        <v>15</v>
      </c>
      <c r="P4" s="37">
        <v>16</v>
      </c>
      <c r="Q4" s="37">
        <v>17</v>
      </c>
      <c r="R4" s="37">
        <v>18</v>
      </c>
      <c r="S4" s="37">
        <v>19</v>
      </c>
      <c r="T4" s="37">
        <v>20</v>
      </c>
      <c r="U4" s="37">
        <v>21</v>
      </c>
      <c r="V4" s="37">
        <v>22</v>
      </c>
      <c r="W4" s="37">
        <v>23</v>
      </c>
      <c r="X4" s="37">
        <v>24</v>
      </c>
      <c r="Y4" s="37">
        <v>25</v>
      </c>
      <c r="Z4" s="37">
        <v>26</v>
      </c>
      <c r="AA4" s="37">
        <v>27</v>
      </c>
      <c r="AB4" s="37">
        <v>28</v>
      </c>
      <c r="AC4" s="37">
        <v>29</v>
      </c>
      <c r="AD4" s="37">
        <v>30</v>
      </c>
      <c r="AE4" s="37">
        <v>31</v>
      </c>
      <c r="AF4" s="37">
        <v>32</v>
      </c>
      <c r="AG4" s="37">
        <v>33</v>
      </c>
      <c r="AH4" s="37">
        <v>34</v>
      </c>
      <c r="AI4" s="37">
        <v>35</v>
      </c>
      <c r="AJ4" s="37">
        <v>36</v>
      </c>
      <c r="AK4" s="37">
        <v>37</v>
      </c>
      <c r="AL4" s="37">
        <v>38</v>
      </c>
      <c r="AM4" s="37">
        <v>39</v>
      </c>
      <c r="AN4" s="37">
        <v>40</v>
      </c>
      <c r="AO4" s="37">
        <v>41</v>
      </c>
      <c r="AP4" s="37">
        <v>42</v>
      </c>
      <c r="AQ4" s="37">
        <v>43</v>
      </c>
      <c r="AR4" s="37">
        <v>44</v>
      </c>
      <c r="AS4" s="37" t="s">
        <v>195</v>
      </c>
    </row>
    <row r="5" spans="1:45" s="37" customFormat="1" hidden="1">
      <c r="A5" s="58" t="s">
        <v>11</v>
      </c>
      <c r="B5" s="59">
        <f>M11</f>
        <v>0</v>
      </c>
      <c r="C5" s="59">
        <f>M12</f>
        <v>0</v>
      </c>
      <c r="D5" s="59">
        <f>M13</f>
        <v>0</v>
      </c>
      <c r="E5" s="59">
        <f>M14</f>
        <v>0</v>
      </c>
      <c r="F5" s="59">
        <f>M15</f>
        <v>0</v>
      </c>
      <c r="G5" s="59">
        <f>M16</f>
        <v>0</v>
      </c>
      <c r="H5" s="59">
        <f>M17</f>
        <v>0</v>
      </c>
      <c r="I5" s="59">
        <f>M18</f>
        <v>0</v>
      </c>
    </row>
    <row r="6" spans="1:45" ht="24" hidden="1">
      <c r="A6" s="44" t="s">
        <v>89</v>
      </c>
    </row>
    <row r="7" spans="1:45" hidden="1">
      <c r="A7" s="31" t="s">
        <v>82</v>
      </c>
      <c r="B7" s="31" t="s">
        <v>26</v>
      </c>
      <c r="C7" s="31" t="s">
        <v>27</v>
      </c>
      <c r="D7" s="31" t="s">
        <v>83</v>
      </c>
      <c r="E7" s="442" t="s">
        <v>90</v>
      </c>
      <c r="F7" s="442"/>
      <c r="G7" s="442"/>
      <c r="I7" s="442" t="s">
        <v>110</v>
      </c>
      <c r="J7" s="442"/>
      <c r="K7" s="442"/>
      <c r="M7" s="41" t="s">
        <v>108</v>
      </c>
      <c r="N7" s="55" t="str">
        <f>A3</f>
        <v/>
      </c>
    </row>
    <row r="8" spans="1:45" hidden="1">
      <c r="A8" s="31">
        <f>IF('参加申込書（ＷＥＢ）'!B25="",0,1)</f>
        <v>0</v>
      </c>
      <c r="B8" s="31">
        <f>IF('参加申込書（ＷＥＢ）'!K24="男",1,0)</f>
        <v>0</v>
      </c>
      <c r="C8" s="31">
        <f>IF('参加申込書（ＷＥＢ）'!K24="女",1,0)</f>
        <v>0</v>
      </c>
      <c r="D8" s="31">
        <f>IF('参加申込書（ＷＥＢ）'!D25="",0,1)</f>
        <v>0</v>
      </c>
      <c r="E8" s="441" t="s">
        <v>81</v>
      </c>
      <c r="F8" s="441"/>
      <c r="G8" s="40">
        <f>SUM(D8:D22)</f>
        <v>0</v>
      </c>
      <c r="I8" s="38" t="s">
        <v>93</v>
      </c>
      <c r="J8" s="443">
        <f>'参加申込書（ＷＥＢ）'!B13</f>
        <v>0</v>
      </c>
      <c r="K8" s="444"/>
      <c r="L8" s="444"/>
      <c r="M8" s="41" t="s">
        <v>109</v>
      </c>
      <c r="N8" s="56" t="str">
        <f>D3</f>
        <v/>
      </c>
    </row>
    <row r="9" spans="1:45" hidden="1">
      <c r="E9" s="41" t="s">
        <v>84</v>
      </c>
      <c r="F9" s="42" t="s">
        <v>82</v>
      </c>
      <c r="G9" s="40">
        <f>SUM(A8:A22)</f>
        <v>0</v>
      </c>
      <c r="I9" s="38" t="s">
        <v>19</v>
      </c>
      <c r="J9" s="441">
        <f>'参加申込書（ＷＥＢ）'!B12</f>
        <v>0</v>
      </c>
      <c r="K9" s="441"/>
      <c r="L9" s="441"/>
      <c r="M9" s="441"/>
      <c r="N9" s="441"/>
    </row>
    <row r="10" spans="1:45" hidden="1">
      <c r="A10" s="31">
        <f>IF('参加申込書（ＷＥＢ）'!B27="",0,1)</f>
        <v>0</v>
      </c>
      <c r="B10" s="31">
        <f>IF('参加申込書（ＷＥＢ）'!K26="男",1,0)</f>
        <v>0</v>
      </c>
      <c r="C10" s="31">
        <f>IF('参加申込書（ＷＥＢ）'!K26="女",1,0)</f>
        <v>0</v>
      </c>
      <c r="D10" s="31">
        <f>IF('参加申込書（ＷＥＢ）'!D27="",0,1)</f>
        <v>0</v>
      </c>
      <c r="E10" s="43"/>
      <c r="F10" s="42" t="s">
        <v>85</v>
      </c>
      <c r="G10" s="40">
        <f>G8-G9</f>
        <v>0</v>
      </c>
      <c r="I10" s="38" t="s">
        <v>91</v>
      </c>
      <c r="J10" s="38" t="s">
        <v>92</v>
      </c>
      <c r="K10" s="38" t="s">
        <v>19</v>
      </c>
      <c r="L10" s="45" t="s">
        <v>10</v>
      </c>
      <c r="M10" s="45" t="s">
        <v>11</v>
      </c>
      <c r="N10" s="45" t="s">
        <v>12</v>
      </c>
    </row>
    <row r="11" spans="1:45" hidden="1">
      <c r="E11" s="43"/>
      <c r="F11" s="42" t="s">
        <v>86</v>
      </c>
      <c r="G11" s="40">
        <f>SUM(B8:B22)</f>
        <v>0</v>
      </c>
      <c r="I11" s="38">
        <v>1</v>
      </c>
      <c r="J11" s="54">
        <f>'参加申込書（ＷＥＢ）'!D25</f>
        <v>0</v>
      </c>
      <c r="K11" s="54">
        <f>'参加申込書（ＷＥＢ）'!D24</f>
        <v>0</v>
      </c>
      <c r="L11" s="39">
        <f>'参加申込書（ＷＥＢ）'!I24</f>
        <v>0</v>
      </c>
      <c r="M11" s="38">
        <f>'参加申込書（ＷＥＢ）'!K24</f>
        <v>0</v>
      </c>
      <c r="N11" s="448" t="s">
        <v>115</v>
      </c>
    </row>
    <row r="12" spans="1:45" hidden="1">
      <c r="A12" s="31">
        <f>IF('参加申込書（ＷＥＢ）'!B29="",0,1)</f>
        <v>0</v>
      </c>
      <c r="B12" s="31">
        <f>IF('参加申込書（ＷＥＢ）'!K28="男",1,0)</f>
        <v>0</v>
      </c>
      <c r="C12" s="31">
        <f>IF('参加申込書（ＷＥＢ）'!K28="女",1,0)</f>
        <v>0</v>
      </c>
      <c r="D12" s="31">
        <f>IF('参加申込書（ＷＥＢ）'!D29="",0,1)</f>
        <v>0</v>
      </c>
      <c r="E12" s="43"/>
      <c r="F12" s="42" t="s">
        <v>87</v>
      </c>
      <c r="G12" s="40">
        <f>SUM(C8:C22)</f>
        <v>0</v>
      </c>
      <c r="I12" s="38">
        <v>2</v>
      </c>
      <c r="J12" s="54">
        <f>'参加申込書（ＷＥＢ）'!D27</f>
        <v>0</v>
      </c>
      <c r="K12" s="54">
        <f>'参加申込書（ＷＥＢ）'!D26</f>
        <v>0</v>
      </c>
      <c r="L12" s="39">
        <f>'参加申込書（ＷＥＢ）'!I26</f>
        <v>0</v>
      </c>
      <c r="M12" s="38">
        <f>'参加申込書（ＷＥＢ）'!K26</f>
        <v>0</v>
      </c>
      <c r="N12" s="449"/>
    </row>
    <row r="13" spans="1:45" hidden="1">
      <c r="I13" s="38">
        <v>3</v>
      </c>
      <c r="J13" s="54">
        <f>'参加申込書（ＷＥＢ）'!D29</f>
        <v>0</v>
      </c>
      <c r="K13" s="54">
        <f>'参加申込書（ＷＥＢ）'!D28</f>
        <v>0</v>
      </c>
      <c r="L13" s="39">
        <f>'参加申込書（ＷＥＢ）'!I28</f>
        <v>0</v>
      </c>
      <c r="M13" s="38">
        <f>'参加申込書（ＷＥＢ）'!K28</f>
        <v>0</v>
      </c>
      <c r="N13" s="449"/>
    </row>
    <row r="14" spans="1:45" hidden="1">
      <c r="A14" s="31">
        <f>IF('参加申込書（ＷＥＢ）'!B31="",0,1)</f>
        <v>0</v>
      </c>
      <c r="B14" s="31">
        <f>IF('参加申込書（ＷＥＢ）'!K30="男",1,0)</f>
        <v>0</v>
      </c>
      <c r="C14" s="31">
        <f>IF('参加申込書（ＷＥＢ）'!K30="女",1,0)</f>
        <v>0</v>
      </c>
      <c r="D14" s="31">
        <f>IF('参加申込書（ＷＥＢ）'!D31="",0,1)</f>
        <v>0</v>
      </c>
      <c r="I14" s="38">
        <v>4</v>
      </c>
      <c r="J14" s="54">
        <f>'参加申込書（ＷＥＢ）'!D31</f>
        <v>0</v>
      </c>
      <c r="K14" s="54">
        <f>'参加申込書（ＷＥＢ）'!D30</f>
        <v>0</v>
      </c>
      <c r="L14" s="39">
        <f>'参加申込書（ＷＥＢ）'!I30</f>
        <v>0</v>
      </c>
      <c r="M14" s="38">
        <f>'参加申込書（ＷＥＢ）'!K30</f>
        <v>0</v>
      </c>
      <c r="N14" s="449"/>
    </row>
    <row r="15" spans="1:45" hidden="1">
      <c r="I15" s="38">
        <v>5</v>
      </c>
      <c r="J15" s="54">
        <f>'参加申込書（ＷＥＢ）'!D33</f>
        <v>0</v>
      </c>
      <c r="K15" s="54">
        <f>'参加申込書（ＷＥＢ）'!D32</f>
        <v>0</v>
      </c>
      <c r="L15" s="39">
        <f>'参加申込書（ＷＥＢ）'!I32</f>
        <v>0</v>
      </c>
      <c r="M15" s="38">
        <f>'参加申込書（ＷＥＢ）'!K32</f>
        <v>0</v>
      </c>
      <c r="N15" s="449"/>
    </row>
    <row r="16" spans="1:45" hidden="1">
      <c r="A16" s="31">
        <f>IF('参加申込書（ＷＥＢ）'!B33="",0,1)</f>
        <v>0</v>
      </c>
      <c r="B16" s="31">
        <f>IF('参加申込書（ＷＥＢ）'!K32="男",1,0)</f>
        <v>0</v>
      </c>
      <c r="C16" s="31">
        <f>IF('参加申込書（ＷＥＢ）'!K32="女",1,0)</f>
        <v>0</v>
      </c>
      <c r="D16" s="31">
        <f>IF('参加申込書（ＷＥＢ）'!D33="",0,1)</f>
        <v>0</v>
      </c>
      <c r="I16" s="38">
        <v>6</v>
      </c>
      <c r="J16" s="54">
        <f>'参加申込書（ＷＥＢ）'!D35</f>
        <v>0</v>
      </c>
      <c r="K16" s="54">
        <f>'参加申込書（ＷＥＢ）'!D34</f>
        <v>0</v>
      </c>
      <c r="L16" s="39">
        <f>'参加申込書（ＷＥＢ）'!I34</f>
        <v>0</v>
      </c>
      <c r="M16" s="38">
        <f>'参加申込書（ＷＥＢ）'!K34</f>
        <v>0</v>
      </c>
      <c r="N16" s="449"/>
    </row>
    <row r="17" spans="1:63" hidden="1">
      <c r="I17" s="38">
        <v>7</v>
      </c>
      <c r="J17" s="54">
        <f>'参加申込書（ＷＥＢ）'!D37</f>
        <v>0</v>
      </c>
      <c r="K17" s="54">
        <f>'参加申込書（ＷＥＢ）'!D36</f>
        <v>0</v>
      </c>
      <c r="L17" s="39">
        <f>'参加申込書（ＷＥＢ）'!I36</f>
        <v>0</v>
      </c>
      <c r="M17" s="38">
        <f>'参加申込書（ＷＥＢ）'!K36</f>
        <v>0</v>
      </c>
      <c r="N17" s="449"/>
    </row>
    <row r="18" spans="1:63" hidden="1">
      <c r="A18" s="31">
        <f>IF('参加申込書（ＷＥＢ）'!B35="",0,1)</f>
        <v>0</v>
      </c>
      <c r="B18" s="31">
        <f>IF('参加申込書（ＷＥＢ）'!K34="男",1,0)</f>
        <v>0</v>
      </c>
      <c r="C18" s="31">
        <f>IF('参加申込書（ＷＥＢ）'!K34="女",1,0)</f>
        <v>0</v>
      </c>
      <c r="D18" s="31">
        <f>IF('参加申込書（ＷＥＢ）'!D35="",0,1)</f>
        <v>0</v>
      </c>
      <c r="I18" s="38">
        <v>8</v>
      </c>
      <c r="J18" s="54">
        <f>'参加申込書（ＷＥＢ）'!D39</f>
        <v>0</v>
      </c>
      <c r="K18" s="54">
        <f>'参加申込書（ＷＥＢ）'!D38</f>
        <v>0</v>
      </c>
      <c r="L18" s="39">
        <f>'参加申込書（ＷＥＢ）'!I38</f>
        <v>0</v>
      </c>
      <c r="M18" s="38">
        <f>'参加申込書（ＷＥＢ）'!K38</f>
        <v>0</v>
      </c>
      <c r="N18" s="450"/>
    </row>
    <row r="19" spans="1:63" hidden="1">
      <c r="I19" s="46" t="s">
        <v>94</v>
      </c>
      <c r="J19" s="47"/>
      <c r="K19" s="47"/>
      <c r="L19" s="47"/>
      <c r="M19" s="48"/>
      <c r="N19" s="38" t="s">
        <v>12</v>
      </c>
    </row>
    <row r="20" spans="1:63" hidden="1">
      <c r="A20" s="31">
        <f>IF('参加申込書（ＷＥＢ）'!B37="",0,1)</f>
        <v>0</v>
      </c>
      <c r="B20" s="31">
        <f>IF('参加申込書（ＷＥＢ）'!K36="男",1,0)</f>
        <v>0</v>
      </c>
      <c r="C20" s="31">
        <f>IF('参加申込書（ＷＥＢ）'!K36="女",1,0)</f>
        <v>0</v>
      </c>
      <c r="D20" s="31">
        <f>IF('参加申込書（ＷＥＢ）'!D37="",0,1)</f>
        <v>0</v>
      </c>
      <c r="I20" s="451">
        <f>'参加申込書（ＷＥＢ）'!B40</f>
        <v>0</v>
      </c>
      <c r="J20" s="452"/>
      <c r="K20" s="452"/>
      <c r="L20" s="452"/>
      <c r="M20" s="453"/>
      <c r="N20" s="432">
        <f>'参加申込書（ＷＥＢ）'!L41</f>
        <v>0</v>
      </c>
    </row>
    <row r="21" spans="1:63" hidden="1">
      <c r="I21" s="451"/>
      <c r="J21" s="452"/>
      <c r="K21" s="452"/>
      <c r="L21" s="452"/>
      <c r="M21" s="453"/>
      <c r="N21" s="433"/>
    </row>
    <row r="22" spans="1:63" hidden="1">
      <c r="A22" s="31">
        <f>IF('参加申込書（ＷＥＢ）'!B39="",0,1)</f>
        <v>0</v>
      </c>
      <c r="B22" s="31">
        <f>IF('参加申込書（ＷＥＢ）'!K38="男",1,0)</f>
        <v>0</v>
      </c>
      <c r="C22" s="31">
        <f>IF('参加申込書（ＷＥＢ）'!K38="女",1,0)</f>
        <v>0</v>
      </c>
      <c r="D22" s="31">
        <f>IF('参加申込書（ＷＥＢ）'!D39="",0,1)</f>
        <v>0</v>
      </c>
      <c r="I22" s="454"/>
      <c r="J22" s="455"/>
      <c r="K22" s="455"/>
      <c r="L22" s="455"/>
      <c r="M22" s="456"/>
      <c r="N22" s="434"/>
    </row>
    <row r="23" spans="1:63" hidden="1"/>
    <row r="24" spans="1:63" hidden="1">
      <c r="I24" s="31" t="s">
        <v>107</v>
      </c>
    </row>
    <row r="25" spans="1:63" hidden="1">
      <c r="I25" s="31">
        <f>I20</f>
        <v>0</v>
      </c>
    </row>
    <row r="26" spans="1:63" ht="24" hidden="1">
      <c r="A26" s="44" t="s">
        <v>156</v>
      </c>
    </row>
    <row r="27" spans="1:63" s="127" customFormat="1" ht="11.25" hidden="1">
      <c r="A27" s="127" t="s">
        <v>157</v>
      </c>
      <c r="B27" s="128" t="s">
        <v>157</v>
      </c>
      <c r="C27" s="127" t="s">
        <v>51</v>
      </c>
      <c r="D27" s="127" t="s">
        <v>93</v>
      </c>
      <c r="E27" s="127" t="s">
        <v>158</v>
      </c>
      <c r="F27" s="127" t="s">
        <v>159</v>
      </c>
      <c r="G27" s="127" t="s">
        <v>160</v>
      </c>
      <c r="H27" s="127" t="s">
        <v>161</v>
      </c>
      <c r="I27" s="127" t="s">
        <v>162</v>
      </c>
      <c r="J27" s="127" t="s">
        <v>163</v>
      </c>
      <c r="K27" s="127" t="s">
        <v>3</v>
      </c>
      <c r="L27" s="127" t="s">
        <v>164</v>
      </c>
      <c r="M27" s="127" t="s">
        <v>165</v>
      </c>
      <c r="N27" s="127" t="s">
        <v>166</v>
      </c>
      <c r="O27" s="127" t="s">
        <v>167</v>
      </c>
      <c r="P27" s="129" t="s">
        <v>168</v>
      </c>
      <c r="Q27" s="127" t="s">
        <v>169</v>
      </c>
      <c r="R27" s="127" t="s">
        <v>147</v>
      </c>
      <c r="S27" s="127" t="s">
        <v>10</v>
      </c>
      <c r="T27" s="127" t="s">
        <v>11</v>
      </c>
      <c r="U27" s="127" t="s">
        <v>170</v>
      </c>
      <c r="V27" s="127" t="s">
        <v>171</v>
      </c>
      <c r="W27" s="127" t="s">
        <v>172</v>
      </c>
      <c r="X27" s="127" t="s">
        <v>173</v>
      </c>
      <c r="Y27" s="127" t="s">
        <v>10</v>
      </c>
      <c r="Z27" s="127" t="s">
        <v>11</v>
      </c>
      <c r="AA27" s="127" t="s">
        <v>171</v>
      </c>
      <c r="AB27" s="127" t="s">
        <v>174</v>
      </c>
      <c r="AC27" s="127" t="s">
        <v>175</v>
      </c>
      <c r="AD27" s="127" t="s">
        <v>10</v>
      </c>
      <c r="AE27" s="127" t="s">
        <v>11</v>
      </c>
      <c r="AF27" s="127" t="s">
        <v>171</v>
      </c>
      <c r="AG27" s="127" t="s">
        <v>176</v>
      </c>
      <c r="AH27" s="127" t="s">
        <v>173</v>
      </c>
      <c r="AI27" s="127" t="s">
        <v>10</v>
      </c>
      <c r="AJ27" s="127" t="s">
        <v>11</v>
      </c>
      <c r="AK27" s="127" t="s">
        <v>171</v>
      </c>
      <c r="AL27" s="127" t="s">
        <v>177</v>
      </c>
      <c r="AM27" s="127" t="s">
        <v>175</v>
      </c>
      <c r="AN27" s="127" t="s">
        <v>10</v>
      </c>
      <c r="AO27" s="127" t="s">
        <v>11</v>
      </c>
      <c r="AP27" s="127" t="s">
        <v>171</v>
      </c>
      <c r="AQ27" s="127" t="s">
        <v>178</v>
      </c>
      <c r="AR27" s="127" t="s">
        <v>175</v>
      </c>
      <c r="AS27" s="127" t="s">
        <v>10</v>
      </c>
      <c r="AT27" s="127" t="s">
        <v>11</v>
      </c>
      <c r="AU27" s="127" t="s">
        <v>171</v>
      </c>
      <c r="AV27" s="127" t="s">
        <v>179</v>
      </c>
      <c r="AW27" s="127" t="s">
        <v>175</v>
      </c>
      <c r="AX27" s="127" t="s">
        <v>10</v>
      </c>
      <c r="AY27" s="127" t="s">
        <v>11</v>
      </c>
      <c r="AZ27" s="127" t="s">
        <v>171</v>
      </c>
      <c r="BA27" s="127" t="s">
        <v>180</v>
      </c>
      <c r="BB27" s="127" t="s">
        <v>175</v>
      </c>
      <c r="BC27" s="127" t="s">
        <v>10</v>
      </c>
      <c r="BD27" s="127" t="s">
        <v>11</v>
      </c>
      <c r="BE27" s="127" t="s">
        <v>171</v>
      </c>
      <c r="BF27" s="130" t="s">
        <v>181</v>
      </c>
      <c r="BG27" s="131" t="s">
        <v>182</v>
      </c>
      <c r="BH27" s="132" t="s">
        <v>183</v>
      </c>
      <c r="BI27" s="131" t="s">
        <v>182</v>
      </c>
      <c r="BJ27" s="131"/>
      <c r="BK27" s="131"/>
    </row>
    <row r="28" spans="1:63" hidden="1">
      <c r="A28" s="133" t="str">
        <f>IF('参加申込書（ＷＥＢ）'!D7="","",'参加申込書（ＷＥＢ）'!D7)</f>
        <v/>
      </c>
      <c r="B28" s="133"/>
      <c r="C28" s="133" t="str">
        <f>IF('参加申込書（ＷＥＢ）'!F11="","",'参加申込書（ＷＥＢ）'!F11)</f>
        <v>選んでください</v>
      </c>
      <c r="D28" s="133">
        <f>'参加申込書（ＷＥＢ）'!B13</f>
        <v>0</v>
      </c>
      <c r="E28" s="133" t="str">
        <f>IF('参加申込書（ＷＥＢ）'!B12="","",'参加申込書（ＷＥＢ）'!B12)</f>
        <v/>
      </c>
      <c r="F28" s="133" t="str">
        <f>IF('参加申込書（ＷＥＢ）'!B17="","",'参加申込書（ＷＥＢ）'!B17)</f>
        <v/>
      </c>
      <c r="G28" s="133" t="str">
        <f>IF('参加申込書（ＷＥＢ）'!G17="","",'参加申込書（ＷＥＢ）'!G17)</f>
        <v/>
      </c>
      <c r="H28" s="133" t="str">
        <f>IF('参加申込書（ＷＥＢ）'!L17="","",'参加申込書（ＷＥＢ）'!L17)</f>
        <v/>
      </c>
      <c r="I28" s="133">
        <f>'参加申込書（ＷＥＢ）'!L15</f>
        <v>0</v>
      </c>
      <c r="J28" s="133">
        <f>'参加申込書（ＷＥＢ）'!C18</f>
        <v>0</v>
      </c>
      <c r="K28" s="133" t="str">
        <f>'参加申込書（ＷＥＢ）'!E18</f>
        <v>住所</v>
      </c>
      <c r="L28" s="133" t="str">
        <f>'参加申込書（ＷＥＢ）'!D8</f>
        <v/>
      </c>
      <c r="M28" s="133" t="str">
        <f>IF('参加申込書（ＷＥＢ）'!B19="","",'参加申込書（ＷＥＢ）'!B19)</f>
        <v/>
      </c>
      <c r="N28" s="133" t="str">
        <f>IF('参加申込書（ＷＥＢ）'!F19="","",'参加申込書（ＷＥＢ）'!F19)</f>
        <v/>
      </c>
      <c r="O28" s="133" t="str">
        <f>IF('参加申込書（ＷＥＢ）'!B20="","",'参加申込書（ＷＥＢ）'!B20)</f>
        <v/>
      </c>
      <c r="P28" s="133" t="str">
        <f>IF('参加申込書（ＷＥＢ）'!J20="","",'参加申込書（ＷＥＢ）'!J20)</f>
        <v/>
      </c>
      <c r="Q28" s="133">
        <f>'参加申込書（ＷＥＢ）'!D25</f>
        <v>0</v>
      </c>
      <c r="R28" s="133" t="str">
        <f>IF('参加申込書（ＷＥＢ）'!D24="","",'参加申込書（ＷＥＢ）'!D24)</f>
        <v/>
      </c>
      <c r="S28" s="133" t="str">
        <f>IF('参加申込書（ＷＥＢ）'!I24="","",'参加申込書（ＷＥＢ）'!I24)</f>
        <v/>
      </c>
      <c r="T28" s="133">
        <f>'参加申込書（ＷＥＢ）'!K24</f>
        <v>0</v>
      </c>
      <c r="U28" s="133" t="e">
        <f>IF('参加申込書（ＷＥＢ）'!#REF!="","",'参加申込書（ＷＥＢ）'!#REF!)</f>
        <v>#REF!</v>
      </c>
      <c r="V28" s="133" t="str">
        <f>IF('参加申込書（ＷＥＢ）'!L24="","",'参加申込書（ＷＥＢ）'!L24)</f>
        <v/>
      </c>
      <c r="W28" s="133">
        <f>'参加申込書（ＷＥＢ）'!D27</f>
        <v>0</v>
      </c>
      <c r="X28" s="133" t="str">
        <f>IF('参加申込書（ＷＥＢ）'!D26="","",'参加申込書（ＷＥＢ）'!D26)</f>
        <v/>
      </c>
      <c r="Y28" s="133" t="str">
        <f>IF('参加申込書（ＷＥＢ）'!I26="","",'参加申込書（ＷＥＢ）'!I26)</f>
        <v/>
      </c>
      <c r="Z28" s="133">
        <f>'参加申込書（ＷＥＢ）'!K26</f>
        <v>0</v>
      </c>
      <c r="AA28" s="133" t="str">
        <f>IF('参加申込書（ＷＥＢ）'!L26="","",'参加申込書（ＷＥＢ）'!L26)</f>
        <v/>
      </c>
      <c r="AB28" s="133">
        <f>'参加申込書（ＷＥＢ）'!D29</f>
        <v>0</v>
      </c>
      <c r="AC28" s="133" t="str">
        <f>IF('参加申込書（ＷＥＢ）'!D26="","",'参加申込書（ＷＥＢ）'!D26)</f>
        <v/>
      </c>
      <c r="AD28" s="133" t="str">
        <f>IF('参加申込書（ＷＥＢ）'!I28="","",'参加申込書（ＷＥＢ）'!I28)</f>
        <v/>
      </c>
      <c r="AE28" s="133">
        <f>'参加申込書（ＷＥＢ）'!K28</f>
        <v>0</v>
      </c>
      <c r="AF28" s="133" t="str">
        <f>IF('参加申込書（ＷＥＢ）'!L28="","",'参加申込書（ＷＥＢ）'!L28)</f>
        <v/>
      </c>
      <c r="AG28" s="133">
        <f>'参加申込書（ＷＥＢ）'!D31</f>
        <v>0</v>
      </c>
      <c r="AH28" s="133" t="str">
        <f>IF('参加申込書（ＷＥＢ）'!D30="","",'参加申込書（ＷＥＢ）'!D30)</f>
        <v/>
      </c>
      <c r="AI28" s="133" t="str">
        <f>IF('参加申込書（ＷＥＢ）'!I30="","",'参加申込書（ＷＥＢ）'!I30)</f>
        <v/>
      </c>
      <c r="AJ28" s="133">
        <f>'参加申込書（ＷＥＢ）'!K30</f>
        <v>0</v>
      </c>
      <c r="AK28" s="133" t="str">
        <f>IF('参加申込書（ＷＥＢ）'!L30="","",'参加申込書（ＷＥＢ）'!L30)</f>
        <v/>
      </c>
      <c r="AL28" s="133">
        <f>'参加申込書（ＷＥＢ）'!D33</f>
        <v>0</v>
      </c>
      <c r="AM28" s="133" t="str">
        <f>IF('参加申込書（ＷＥＢ）'!D32="","",'参加申込書（ＷＥＢ）'!D32)</f>
        <v/>
      </c>
      <c r="AN28" s="133" t="str">
        <f>IF('参加申込書（ＷＥＢ）'!I32="","",'参加申込書（ＷＥＢ）'!I32)</f>
        <v/>
      </c>
      <c r="AO28" s="133">
        <f>'参加申込書（ＷＥＢ）'!K32</f>
        <v>0</v>
      </c>
      <c r="AP28" s="133" t="str">
        <f>IF('参加申込書（ＷＥＢ）'!L32="","",'参加申込書（ＷＥＢ）'!L32)</f>
        <v/>
      </c>
      <c r="AQ28" s="133">
        <f>'参加申込書（ＷＥＢ）'!D35</f>
        <v>0</v>
      </c>
      <c r="AR28" s="133" t="str">
        <f>IF('参加申込書（ＷＥＢ）'!D34="","",'参加申込書（ＷＥＢ）'!D34)</f>
        <v/>
      </c>
      <c r="AS28" s="133" t="str">
        <f>IF('参加申込書（ＷＥＢ）'!I34="","",'参加申込書（ＷＥＢ）'!I34)</f>
        <v/>
      </c>
      <c r="AT28" s="133">
        <f>'参加申込書（ＷＥＢ）'!K34</f>
        <v>0</v>
      </c>
      <c r="AU28" s="133" t="str">
        <f>IF('参加申込書（ＷＥＢ）'!L34="","",'参加申込書（ＷＥＢ）'!L34)</f>
        <v/>
      </c>
      <c r="AV28" s="133">
        <f>'参加申込書（ＷＥＢ）'!D37</f>
        <v>0</v>
      </c>
      <c r="AW28" s="133" t="str">
        <f>IF('参加申込書（ＷＥＢ）'!D36="","",'参加申込書（ＷＥＢ）'!D36)</f>
        <v/>
      </c>
      <c r="AX28" s="133" t="str">
        <f>IF('参加申込書（ＷＥＢ）'!I36="","",'参加申込書（ＷＥＢ）'!I36)</f>
        <v/>
      </c>
      <c r="AY28" s="133">
        <f>'参加申込書（ＷＥＢ）'!K36</f>
        <v>0</v>
      </c>
      <c r="AZ28" s="133" t="str">
        <f>IF('参加申込書（ＷＥＢ）'!L36="","",'参加申込書（ＷＥＢ）'!L36)</f>
        <v/>
      </c>
      <c r="BA28" s="133">
        <f>'参加申込書（ＷＥＢ）'!D39</f>
        <v>0</v>
      </c>
      <c r="BB28" s="133" t="str">
        <f>IF('参加申込書（ＷＥＢ）'!D38="","",'参加申込書（ＷＥＢ）'!D38)</f>
        <v/>
      </c>
      <c r="BC28" s="133" t="str">
        <f>IF('参加申込書（ＷＥＢ）'!I38="","",'参加申込書（ＷＥＢ）'!I38)</f>
        <v/>
      </c>
      <c r="BD28" s="133">
        <f>'参加申込書（ＷＥＢ）'!K38</f>
        <v>0</v>
      </c>
      <c r="BE28" s="133" t="str">
        <f>IF('参加申込書（ＷＥＢ）'!L38="","",'参加申込書（ＷＥＢ）'!L38)</f>
        <v/>
      </c>
      <c r="BF28" s="133"/>
      <c r="BG28" s="133"/>
      <c r="BH28" s="134">
        <f>'参加申込書（ＷＥＢ）'!L41</f>
        <v>0</v>
      </c>
      <c r="BI28" s="133"/>
      <c r="BJ28" s="31" t="s">
        <v>184</v>
      </c>
    </row>
    <row r="29" spans="1:63" hidden="1">
      <c r="A29" s="62" t="s">
        <v>185</v>
      </c>
      <c r="C29" s="62"/>
      <c r="D29" s="62"/>
      <c r="E29" s="62"/>
      <c r="F29" s="62"/>
      <c r="G29" s="62"/>
      <c r="H29" s="62"/>
      <c r="I29" s="62"/>
      <c r="J29" s="62"/>
      <c r="K29" s="62"/>
      <c r="L29" s="62" t="s">
        <v>185</v>
      </c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</row>
    <row r="30" spans="1:63" ht="226.5" customHeight="1">
      <c r="A30" s="136" t="s">
        <v>192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6" t="s">
        <v>186</v>
      </c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</row>
  </sheetData>
  <mergeCells count="8">
    <mergeCell ref="N20:N22"/>
    <mergeCell ref="I20:M22"/>
    <mergeCell ref="E8:F8"/>
    <mergeCell ref="E7:G7"/>
    <mergeCell ref="I7:K7"/>
    <mergeCell ref="J9:N9"/>
    <mergeCell ref="J8:L8"/>
    <mergeCell ref="N11:N1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参加申込書（ＷＥＢ）</vt:lpstr>
      <vt:lpstr>参加申込書（手書き）</vt:lpstr>
      <vt:lpstr>選手確認表</vt:lpstr>
      <vt:lpstr>確認用</vt:lpstr>
      <vt:lpstr>転記用</vt:lpstr>
      <vt:lpstr>'参加申込書（ＷＥＢ）'!Print_Area</vt:lpstr>
      <vt:lpstr>'参加申込書（手書き）'!Print_Area</vt:lpstr>
      <vt:lpstr>選手確認表!Print_Area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Mitsu.Koga</dc:creator>
  <cp:lastModifiedBy>税務課</cp:lastModifiedBy>
  <cp:lastPrinted>2018-06-25T23:31:36Z</cp:lastPrinted>
  <dcterms:created xsi:type="dcterms:W3CDTF">2006-05-02T07:53:03Z</dcterms:created>
  <dcterms:modified xsi:type="dcterms:W3CDTF">2019-09-04T05:17:53Z</dcterms:modified>
</cp:coreProperties>
</file>